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yp E" sheetId="1" r:id="rId1"/>
  </sheets>
  <definedNames>
    <definedName name="_xlnm.Print_Area" localSheetId="0">'typ E'!$A$1:$E$68</definedName>
  </definedNames>
  <calcPr fullCalcOnLoad="1"/>
</workbook>
</file>

<file path=xl/sharedStrings.xml><?xml version="1.0" encoding="utf-8"?>
<sst xmlns="http://schemas.openxmlformats.org/spreadsheetml/2006/main" count="90" uniqueCount="57">
  <si>
    <t>ks</t>
  </si>
  <si>
    <t>Menovité</t>
  </si>
  <si>
    <t>Jednotková</t>
  </si>
  <si>
    <t>Druh</t>
  </si>
  <si>
    <t>jednotky</t>
  </si>
  <si>
    <t>cena</t>
  </si>
  <si>
    <t>1.Dodávka</t>
  </si>
  <si>
    <t>Dodávka</t>
  </si>
  <si>
    <t>Obstarávacia prirážka 0%</t>
  </si>
  <si>
    <t>Dodávka celkom</t>
  </si>
  <si>
    <t>2.Elektromontáže</t>
  </si>
  <si>
    <t>A. Materiál</t>
  </si>
  <si>
    <t>kábel CYKY-J 3x2,5</t>
  </si>
  <si>
    <t>m</t>
  </si>
  <si>
    <t>kábel CYKY-J 5x6</t>
  </si>
  <si>
    <t>žlab RKS610 vč. veka</t>
  </si>
  <si>
    <t>Nosný materiál spolu</t>
  </si>
  <si>
    <t>Podružný materiál (5%z NM)</t>
  </si>
  <si>
    <t>Materiál spolu</t>
  </si>
  <si>
    <t>Spolu</t>
  </si>
  <si>
    <t>B.Montážne práce</t>
  </si>
  <si>
    <t>kábel CYKY pevne ulož.do 5x2,5</t>
  </si>
  <si>
    <t>ulončenie vodiča v rozv. do 2,5</t>
  </si>
  <si>
    <t>kábel CYKY pevne ulož.do 5x6</t>
  </si>
  <si>
    <t>ulončenie vodiča v rozv. do 6</t>
  </si>
  <si>
    <t>vrtanie dier v murive, hmoždinky do D 8 mm</t>
  </si>
  <si>
    <t>Montážne práce spolu</t>
  </si>
  <si>
    <t>Elektromontážne práce celkom (A+B)</t>
  </si>
  <si>
    <t>Hodinové sadzby</t>
  </si>
  <si>
    <t>HZS (hl.III)</t>
  </si>
  <si>
    <t>hod.</t>
  </si>
  <si>
    <t>odkrytie, zakrytie podhľadu</t>
  </si>
  <si>
    <t>prekl. a zapojenie jestv. vedení do nových rozv.</t>
  </si>
  <si>
    <t>HZS (hl.III)celkom</t>
  </si>
  <si>
    <t>HZS (hl.XI)</t>
  </si>
  <si>
    <t>práce spojené s vypínanim</t>
  </si>
  <si>
    <t>HZS (hl.XI) celkom</t>
  </si>
  <si>
    <t>rozvádzač R-1E1.1</t>
  </si>
  <si>
    <t>Škatuľa na povrch 12</t>
  </si>
  <si>
    <t>snímač pohybu nástenný</t>
  </si>
  <si>
    <t>snímač pohybu stropný 360st</t>
  </si>
  <si>
    <t>svietidlo stropné opple 22W</t>
  </si>
  <si>
    <t xml:space="preserve">mont. žľabu RKS vč. veka </t>
  </si>
  <si>
    <t>rozvádzač do 20 kg</t>
  </si>
  <si>
    <t>úprava jestv. rozv. R  18x6</t>
  </si>
  <si>
    <t>vých.revízia, vypracov.revíznych  správ</t>
  </si>
  <si>
    <t>%</t>
  </si>
  <si>
    <t>DPH</t>
  </si>
  <si>
    <t>Celkom bez DPH</t>
  </si>
  <si>
    <t>Toalety typ E</t>
  </si>
  <si>
    <t>€</t>
  </si>
  <si>
    <t>ventilátor 100/230V s činnou žaluziou</t>
  </si>
  <si>
    <t>kábel CYKY-J-O 3x1,5</t>
  </si>
  <si>
    <t>kábel JY-/St/-Y</t>
  </si>
  <si>
    <t>zapojenie senzora splachovača + trafo</t>
  </si>
  <si>
    <t>snímač pohybu stropný 360st/Steinel/</t>
  </si>
  <si>
    <t>snímač pohybu nástenný 180st/Steinel/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</si>
</sst>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\ yy"/>
    <numFmt numFmtId="173" formatCode="#,##0&quot;Sk&quot;;\-#,##0&quot;Sk&quot;"/>
    <numFmt numFmtId="174" formatCode="#,##0&quot;Sk&quot;;[Red]\-#,##0&quot;Sk&quot;"/>
    <numFmt numFmtId="175" formatCode="#,##0.00&quot;Sk&quot;;\-#,##0.00&quot;Sk&quot;"/>
    <numFmt numFmtId="176" formatCode="#,##0.00&quot;Sk&quot;;[Red]\-#,##0.00&quot;Sk&quot;"/>
    <numFmt numFmtId="177" formatCode="_-* #,##0&quot;Sk&quot;_-;\-* #,##0&quot;Sk&quot;_-;_-* &quot;-&quot;&quot;Sk&quot;_-;_-@_-"/>
    <numFmt numFmtId="178" formatCode="_-* #,##0_S_k_-;\-* #,##0_S_k_-;_-* &quot;-&quot;_S_k_-;_-@_-"/>
    <numFmt numFmtId="179" formatCode="_-* #,##0.00&quot;Sk&quot;_-;\-* #,##0.00&quot;Sk&quot;_-;_-* &quot;-&quot;??&quot;Sk&quot;_-;_-@_-"/>
    <numFmt numFmtId="180" formatCode="_-* #,##0.00_S_k_-;\-* #,##0.00_S_k_-;_-* &quot;-&quot;??_S_k_-;_-@_-"/>
    <numFmt numFmtId="181" formatCode="#,##0.00\ &quot;Sk&quot;"/>
    <numFmt numFmtId="182" formatCode="#,##0.00\ _S_k"/>
    <numFmt numFmtId="183" formatCode="0.0"/>
    <numFmt numFmtId="184" formatCode="#,##0.0\ _S_k"/>
    <numFmt numFmtId="185" formatCode="#,##0\ _S_k"/>
    <numFmt numFmtId="186" formatCode="#,##0.0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44" applyFont="1">
      <alignment/>
      <protection/>
    </xf>
    <xf numFmtId="0" fontId="0" fillId="0" borderId="0" xfId="44" applyAlignment="1">
      <alignment horizontal="center"/>
      <protection/>
    </xf>
    <xf numFmtId="182" fontId="0" fillId="0" borderId="0" xfId="44" applyNumberFormat="1">
      <alignment/>
      <protection/>
    </xf>
    <xf numFmtId="0" fontId="0" fillId="0" borderId="0" xfId="44">
      <alignment/>
      <protection/>
    </xf>
    <xf numFmtId="0" fontId="2" fillId="0" borderId="0" xfId="44" applyFont="1" applyAlignment="1">
      <alignment horizontal="center"/>
      <protection/>
    </xf>
    <xf numFmtId="182" fontId="2" fillId="0" borderId="0" xfId="44" applyNumberFormat="1" applyFont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182" fontId="2" fillId="0" borderId="10" xfId="44" applyNumberFormat="1" applyFont="1" applyBorder="1" applyAlignment="1">
      <alignment horizontal="center"/>
      <protection/>
    </xf>
    <xf numFmtId="0" fontId="4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182" fontId="0" fillId="0" borderId="0" xfId="44" applyNumberFormat="1" applyFont="1" applyAlignment="1">
      <alignment horizontal="center"/>
      <protection/>
    </xf>
    <xf numFmtId="182" fontId="0" fillId="0" borderId="0" xfId="44" applyNumberFormat="1" applyBorder="1">
      <alignment/>
      <protection/>
    </xf>
    <xf numFmtId="0" fontId="2" fillId="0" borderId="11" xfId="44" applyFont="1" applyBorder="1">
      <alignment/>
      <protection/>
    </xf>
    <xf numFmtId="0" fontId="0" fillId="0" borderId="11" xfId="44" applyBorder="1" applyAlignment="1">
      <alignment horizontal="center"/>
      <protection/>
    </xf>
    <xf numFmtId="182" fontId="0" fillId="0" borderId="11" xfId="44" applyNumberFormat="1" applyBorder="1">
      <alignment/>
      <protection/>
    </xf>
    <xf numFmtId="182" fontId="2" fillId="0" borderId="11" xfId="44" applyNumberFormat="1" applyFont="1" applyBorder="1">
      <alignment/>
      <protection/>
    </xf>
    <xf numFmtId="0" fontId="5" fillId="0" borderId="12" xfId="44" applyFont="1" applyBorder="1">
      <alignment/>
      <protection/>
    </xf>
    <xf numFmtId="0" fontId="0" fillId="0" borderId="12" xfId="44" applyBorder="1" applyAlignment="1">
      <alignment horizontal="center"/>
      <protection/>
    </xf>
    <xf numFmtId="182" fontId="0" fillId="0" borderId="12" xfId="44" applyNumberFormat="1" applyBorder="1">
      <alignment/>
      <protection/>
    </xf>
    <xf numFmtId="0" fontId="2" fillId="0" borderId="0" xfId="44" applyFont="1">
      <alignment/>
      <protection/>
    </xf>
    <xf numFmtId="182" fontId="2" fillId="0" borderId="0" xfId="44" applyNumberFormat="1" applyFont="1">
      <alignment/>
      <protection/>
    </xf>
    <xf numFmtId="0" fontId="0" fillId="0" borderId="0" xfId="44" applyBorder="1" applyAlignment="1">
      <alignment horizontal="center"/>
      <protection/>
    </xf>
    <xf numFmtId="0" fontId="6" fillId="0" borderId="0" xfId="44" applyFont="1">
      <alignment/>
      <protection/>
    </xf>
    <xf numFmtId="0" fontId="0" fillId="0" borderId="0" xfId="44" applyFont="1">
      <alignment/>
      <protection/>
    </xf>
    <xf numFmtId="0" fontId="5" fillId="0" borderId="0" xfId="44" applyFont="1">
      <alignment/>
      <protection/>
    </xf>
    <xf numFmtId="0" fontId="6" fillId="0" borderId="11" xfId="44" applyFont="1" applyBorder="1">
      <alignment/>
      <protection/>
    </xf>
    <xf numFmtId="0" fontId="6" fillId="0" borderId="0" xfId="44" applyFont="1" applyBorder="1">
      <alignment/>
      <protection/>
    </xf>
    <xf numFmtId="182" fontId="2" fillId="0" borderId="0" xfId="44" applyNumberFormat="1" applyFont="1" applyBorder="1">
      <alignment/>
      <protection/>
    </xf>
    <xf numFmtId="0" fontId="0" fillId="0" borderId="12" xfId="44" applyBorder="1">
      <alignment/>
      <protection/>
    </xf>
    <xf numFmtId="0" fontId="0" fillId="0" borderId="0" xfId="44" applyBorder="1">
      <alignment/>
      <protection/>
    </xf>
    <xf numFmtId="0" fontId="0" fillId="0" borderId="0" xfId="44" applyFont="1" applyAlignment="1">
      <alignment horizontal="center"/>
      <protection/>
    </xf>
    <xf numFmtId="0" fontId="2" fillId="0" borderId="0" xfId="44" applyFont="1">
      <alignment/>
      <protection/>
    </xf>
    <xf numFmtId="0" fontId="2" fillId="0" borderId="0" xfId="44" applyFont="1" applyAlignment="1">
      <alignment horizontal="center"/>
      <protection/>
    </xf>
    <xf numFmtId="182" fontId="2" fillId="0" borderId="0" xfId="44" applyNumberFormat="1" applyFont="1">
      <alignment/>
      <protection/>
    </xf>
    <xf numFmtId="0" fontId="0" fillId="0" borderId="0" xfId="44" applyFont="1" applyBorder="1">
      <alignment/>
      <protection/>
    </xf>
    <xf numFmtId="2" fontId="0" fillId="0" borderId="0" xfId="44" applyNumberFormat="1">
      <alignment/>
      <protection/>
    </xf>
    <xf numFmtId="2" fontId="0" fillId="0" borderId="0" xfId="44" applyNumberFormat="1" applyFont="1">
      <alignment/>
      <protection/>
    </xf>
    <xf numFmtId="2" fontId="0" fillId="0" borderId="0" xfId="44" applyNumberFormat="1" applyBorder="1">
      <alignment/>
      <protection/>
    </xf>
    <xf numFmtId="2" fontId="2" fillId="0" borderId="0" xfId="44" applyNumberFormat="1" applyFont="1">
      <alignment/>
      <protection/>
    </xf>
    <xf numFmtId="1" fontId="0" fillId="0" borderId="0" xfId="44" applyNumberFormat="1" applyAlignment="1">
      <alignment horizontal="center"/>
      <protection/>
    </xf>
    <xf numFmtId="1" fontId="2" fillId="0" borderId="0" xfId="44" applyNumberFormat="1" applyFont="1" applyAlignment="1">
      <alignment horizontal="center"/>
      <protection/>
    </xf>
    <xf numFmtId="1" fontId="0" fillId="0" borderId="0" xfId="44" applyNumberFormat="1" applyFont="1" applyAlignment="1">
      <alignment horizontal="center"/>
      <protection/>
    </xf>
    <xf numFmtId="1" fontId="0" fillId="0" borderId="11" xfId="44" applyNumberFormat="1" applyBorder="1" applyAlignment="1">
      <alignment horizontal="center"/>
      <protection/>
    </xf>
    <xf numFmtId="1" fontId="0" fillId="0" borderId="12" xfId="44" applyNumberFormat="1" applyBorder="1" applyAlignment="1">
      <alignment horizontal="center"/>
      <protection/>
    </xf>
    <xf numFmtId="1" fontId="0" fillId="0" borderId="0" xfId="44" applyNumberFormat="1" applyBorder="1" applyAlignment="1">
      <alignment horizontal="center"/>
      <protection/>
    </xf>
    <xf numFmtId="1" fontId="2" fillId="0" borderId="0" xfId="44" applyNumberFormat="1" applyFont="1" applyAlignment="1">
      <alignment horizontal="center"/>
      <protection/>
    </xf>
    <xf numFmtId="182" fontId="7" fillId="0" borderId="10" xfId="44" applyNumberFormat="1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0" xfId="44" applyFont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UTB klima 25.03.08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1.875" style="4" customWidth="1"/>
    <col min="2" max="2" width="6.625" style="40" customWidth="1"/>
    <col min="3" max="3" width="6.375" style="2" customWidth="1"/>
    <col min="4" max="4" width="14.375" style="3" customWidth="1"/>
    <col min="5" max="5" width="15.625" style="3" customWidth="1"/>
    <col min="6" max="6" width="9.125" style="4" customWidth="1"/>
    <col min="7" max="7" width="14.25390625" style="36" customWidth="1"/>
    <col min="8" max="16384" width="9.125" style="4" customWidth="1"/>
  </cols>
  <sheetData>
    <row r="1" ht="12.75">
      <c r="A1" s="24" t="s">
        <v>49</v>
      </c>
    </row>
    <row r="2" spans="1:4" ht="15">
      <c r="A2" s="1"/>
      <c r="B2" s="49" t="s">
        <v>1</v>
      </c>
      <c r="C2" s="49"/>
      <c r="D2" s="6" t="s">
        <v>2</v>
      </c>
    </row>
    <row r="3" spans="1:5" ht="13.5" thickBot="1">
      <c r="A3" s="7" t="s">
        <v>3</v>
      </c>
      <c r="B3" s="48" t="s">
        <v>4</v>
      </c>
      <c r="C3" s="48"/>
      <c r="D3" s="8" t="s">
        <v>5</v>
      </c>
      <c r="E3" s="47" t="s">
        <v>50</v>
      </c>
    </row>
    <row r="4" spans="1:5" ht="15">
      <c r="A4" s="1" t="s">
        <v>6</v>
      </c>
      <c r="B4" s="41"/>
      <c r="C4" s="5"/>
      <c r="D4" s="6"/>
      <c r="E4" s="6"/>
    </row>
    <row r="5" spans="1:5" ht="14.25">
      <c r="A5" s="9" t="s">
        <v>37</v>
      </c>
      <c r="B5" s="42">
        <v>1</v>
      </c>
      <c r="C5" s="10" t="s">
        <v>0</v>
      </c>
      <c r="D5" s="11">
        <v>0</v>
      </c>
      <c r="E5" s="12">
        <f>B5*D5</f>
        <v>0</v>
      </c>
    </row>
    <row r="6" spans="1:5" ht="12.75">
      <c r="A6" s="13" t="s">
        <v>7</v>
      </c>
      <c r="B6" s="43"/>
      <c r="C6" s="14"/>
      <c r="D6" s="15"/>
      <c r="E6" s="16">
        <f>SUM(E5:E5)</f>
        <v>0</v>
      </c>
    </row>
    <row r="7" spans="1:5" ht="12.75">
      <c r="A7" s="17" t="s">
        <v>8</v>
      </c>
      <c r="B7" s="44"/>
      <c r="C7" s="18"/>
      <c r="D7" s="19"/>
      <c r="E7" s="19">
        <f>E6*0/100</f>
        <v>0</v>
      </c>
    </row>
    <row r="8" spans="1:5" ht="12.75">
      <c r="A8" s="20" t="s">
        <v>9</v>
      </c>
      <c r="E8" s="21">
        <f>SUM(E6:E7)</f>
        <v>0</v>
      </c>
    </row>
    <row r="9" spans="1:5" ht="12.75">
      <c r="A9" s="20"/>
      <c r="E9" s="21"/>
    </row>
    <row r="10" ht="12.75">
      <c r="A10" s="20" t="s">
        <v>10</v>
      </c>
    </row>
    <row r="11" spans="1:7" ht="12.75">
      <c r="A11" s="23" t="s">
        <v>11</v>
      </c>
      <c r="G11" s="37"/>
    </row>
    <row r="12" spans="1:7" ht="12" customHeight="1">
      <c r="A12" s="25" t="s">
        <v>12</v>
      </c>
      <c r="B12" s="40">
        <v>50</v>
      </c>
      <c r="C12" s="2" t="s">
        <v>13</v>
      </c>
      <c r="D12" s="3">
        <v>0</v>
      </c>
      <c r="E12" s="3">
        <f aca="true" t="shared" si="0" ref="E12:E21">B12*D12</f>
        <v>0</v>
      </c>
      <c r="F12" s="3"/>
      <c r="G12" s="37"/>
    </row>
    <row r="13" spans="1:7" ht="12" customHeight="1">
      <c r="A13" s="25" t="s">
        <v>52</v>
      </c>
      <c r="B13" s="40">
        <v>95</v>
      </c>
      <c r="C13" s="2" t="s">
        <v>13</v>
      </c>
      <c r="D13" s="3">
        <v>0</v>
      </c>
      <c r="E13" s="3">
        <f t="shared" si="0"/>
        <v>0</v>
      </c>
      <c r="F13" s="3"/>
      <c r="G13" s="37"/>
    </row>
    <row r="14" spans="1:7" ht="12" customHeight="1">
      <c r="A14" s="25" t="s">
        <v>53</v>
      </c>
      <c r="B14" s="40">
        <v>85</v>
      </c>
      <c r="C14" s="2" t="s">
        <v>13</v>
      </c>
      <c r="D14" s="3">
        <v>0</v>
      </c>
      <c r="E14" s="3">
        <f>B14*D14</f>
        <v>0</v>
      </c>
      <c r="F14" s="3"/>
      <c r="G14" s="37"/>
    </row>
    <row r="15" spans="1:7" ht="12" customHeight="1">
      <c r="A15" s="25" t="s">
        <v>14</v>
      </c>
      <c r="B15" s="40">
        <v>15</v>
      </c>
      <c r="C15" s="2" t="s">
        <v>13</v>
      </c>
      <c r="D15" s="3">
        <v>0</v>
      </c>
      <c r="E15" s="3">
        <f t="shared" si="0"/>
        <v>0</v>
      </c>
      <c r="F15" s="3"/>
      <c r="G15" s="37"/>
    </row>
    <row r="16" spans="1:7" ht="12" customHeight="1">
      <c r="A16" s="25" t="s">
        <v>38</v>
      </c>
      <c r="B16" s="40">
        <v>7</v>
      </c>
      <c r="C16" s="31" t="s">
        <v>0</v>
      </c>
      <c r="D16" s="3">
        <v>0</v>
      </c>
      <c r="E16" s="3">
        <f t="shared" si="0"/>
        <v>0</v>
      </c>
      <c r="F16" s="3"/>
      <c r="G16" s="37"/>
    </row>
    <row r="17" spans="1:7" ht="12.75">
      <c r="A17" s="25" t="s">
        <v>15</v>
      </c>
      <c r="B17" s="40">
        <v>12</v>
      </c>
      <c r="C17" s="2" t="s">
        <v>13</v>
      </c>
      <c r="D17" s="3">
        <v>0</v>
      </c>
      <c r="E17" s="3">
        <f t="shared" si="0"/>
        <v>0</v>
      </c>
      <c r="F17" s="3"/>
      <c r="G17" s="37"/>
    </row>
    <row r="18" spans="1:6" ht="12.75">
      <c r="A18" s="25" t="s">
        <v>56</v>
      </c>
      <c r="B18" s="40">
        <v>2</v>
      </c>
      <c r="C18" s="2" t="s">
        <v>0</v>
      </c>
      <c r="D18" s="3">
        <v>0</v>
      </c>
      <c r="E18" s="3">
        <f t="shared" si="0"/>
        <v>0</v>
      </c>
      <c r="F18" s="3"/>
    </row>
    <row r="19" spans="1:6" ht="12.75">
      <c r="A19" s="25" t="s">
        <v>55</v>
      </c>
      <c r="B19" s="40">
        <v>2</v>
      </c>
      <c r="C19" s="2" t="s">
        <v>0</v>
      </c>
      <c r="D19" s="3">
        <v>0</v>
      </c>
      <c r="E19" s="3">
        <f t="shared" si="0"/>
        <v>0</v>
      </c>
      <c r="F19" s="3"/>
    </row>
    <row r="20" spans="1:6" ht="12.75">
      <c r="A20" s="25" t="s">
        <v>41</v>
      </c>
      <c r="B20" s="40">
        <v>16</v>
      </c>
      <c r="C20" s="31" t="s">
        <v>0</v>
      </c>
      <c r="D20" s="3">
        <v>0</v>
      </c>
      <c r="E20" s="3">
        <f t="shared" si="0"/>
        <v>0</v>
      </c>
      <c r="F20" s="3"/>
    </row>
    <row r="21" spans="1:6" ht="12.75">
      <c r="A21" s="25" t="s">
        <v>51</v>
      </c>
      <c r="B21" s="40">
        <v>2</v>
      </c>
      <c r="C21" s="2" t="s">
        <v>0</v>
      </c>
      <c r="D21" s="3">
        <v>0</v>
      </c>
      <c r="E21" s="3">
        <f t="shared" si="0"/>
        <v>0</v>
      </c>
      <c r="F21" s="3"/>
    </row>
    <row r="22" spans="1:5" ht="12.75">
      <c r="A22" s="26" t="s">
        <v>16</v>
      </c>
      <c r="B22" s="43"/>
      <c r="C22" s="14"/>
      <c r="D22" s="15"/>
      <c r="E22" s="16">
        <f>SUM(E12:E21)</f>
        <v>0</v>
      </c>
    </row>
    <row r="23" spans="1:5" ht="12.75">
      <c r="A23" s="17" t="s">
        <v>17</v>
      </c>
      <c r="B23" s="44"/>
      <c r="C23" s="18"/>
      <c r="D23" s="19"/>
      <c r="E23" s="19">
        <f>E22*5/100</f>
        <v>0</v>
      </c>
    </row>
    <row r="24" spans="1:5" ht="12.75">
      <c r="A24" s="23" t="s">
        <v>18</v>
      </c>
      <c r="E24" s="21">
        <f>SUM(E22:E23)</f>
        <v>0</v>
      </c>
    </row>
    <row r="25" spans="1:5" ht="12.75">
      <c r="A25" s="17" t="s">
        <v>8</v>
      </c>
      <c r="B25" s="44"/>
      <c r="C25" s="18"/>
      <c r="D25" s="19"/>
      <c r="E25" s="19">
        <f>E24*0/100</f>
        <v>0</v>
      </c>
    </row>
    <row r="26" spans="1:5" ht="12.75">
      <c r="A26" s="23" t="s">
        <v>19</v>
      </c>
      <c r="E26" s="21">
        <f>SUM(E24:E25)</f>
        <v>0</v>
      </c>
    </row>
    <row r="27" ht="12.75">
      <c r="A27" s="23"/>
    </row>
    <row r="28" ht="12.75">
      <c r="A28" s="23" t="s">
        <v>20</v>
      </c>
    </row>
    <row r="29" spans="1:5" ht="12.75">
      <c r="A29" s="25" t="s">
        <v>42</v>
      </c>
      <c r="B29" s="40">
        <f>B17</f>
        <v>12</v>
      </c>
      <c r="C29" s="2" t="s">
        <v>13</v>
      </c>
      <c r="D29" s="3">
        <v>0</v>
      </c>
      <c r="E29" s="3">
        <f aca="true" t="shared" si="1" ref="E29:E42">B29*D29</f>
        <v>0</v>
      </c>
    </row>
    <row r="30" spans="1:5" ht="12.75">
      <c r="A30" s="25" t="s">
        <v>43</v>
      </c>
      <c r="B30" s="40">
        <f>B5</f>
        <v>1</v>
      </c>
      <c r="C30" s="2" t="s">
        <v>0</v>
      </c>
      <c r="D30" s="3">
        <v>0</v>
      </c>
      <c r="E30" s="3">
        <f t="shared" si="1"/>
        <v>0</v>
      </c>
    </row>
    <row r="31" spans="1:5" ht="12.75">
      <c r="A31" s="25" t="s">
        <v>21</v>
      </c>
      <c r="B31" s="40">
        <f>B12+B13</f>
        <v>145</v>
      </c>
      <c r="C31" s="2" t="s">
        <v>13</v>
      </c>
      <c r="D31" s="3">
        <v>0</v>
      </c>
      <c r="E31" s="3">
        <f t="shared" si="1"/>
        <v>0</v>
      </c>
    </row>
    <row r="32" spans="1:5" ht="12.75">
      <c r="A32" s="25" t="s">
        <v>22</v>
      </c>
      <c r="B32" s="40">
        <f>B20</f>
        <v>16</v>
      </c>
      <c r="C32" s="2" t="s">
        <v>0</v>
      </c>
      <c r="D32" s="3">
        <v>0</v>
      </c>
      <c r="E32" s="3">
        <f t="shared" si="1"/>
        <v>0</v>
      </c>
    </row>
    <row r="33" spans="1:5" ht="12.75">
      <c r="A33" s="25" t="s">
        <v>23</v>
      </c>
      <c r="B33" s="40">
        <f>B15</f>
        <v>15</v>
      </c>
      <c r="C33" s="2" t="s">
        <v>13</v>
      </c>
      <c r="D33" s="3">
        <v>0</v>
      </c>
      <c r="E33" s="3">
        <f t="shared" si="1"/>
        <v>0</v>
      </c>
    </row>
    <row r="34" spans="1:5" ht="12.75">
      <c r="A34" s="25" t="s">
        <v>24</v>
      </c>
      <c r="B34" s="40">
        <v>2</v>
      </c>
      <c r="C34" s="2" t="s">
        <v>0</v>
      </c>
      <c r="D34" s="3">
        <v>0</v>
      </c>
      <c r="E34" s="3">
        <f t="shared" si="1"/>
        <v>0</v>
      </c>
    </row>
    <row r="35" spans="1:7" ht="12" customHeight="1">
      <c r="A35" s="25" t="s">
        <v>53</v>
      </c>
      <c r="B35" s="40">
        <v>85</v>
      </c>
      <c r="C35" s="2" t="s">
        <v>13</v>
      </c>
      <c r="D35" s="3">
        <v>0</v>
      </c>
      <c r="E35" s="3">
        <f t="shared" si="1"/>
        <v>0</v>
      </c>
      <c r="F35" s="3"/>
      <c r="G35" s="37"/>
    </row>
    <row r="36" spans="1:6" ht="12" customHeight="1">
      <c r="A36" s="25" t="s">
        <v>38</v>
      </c>
      <c r="B36" s="40">
        <f>B16</f>
        <v>7</v>
      </c>
      <c r="C36" s="31" t="s">
        <v>0</v>
      </c>
      <c r="D36" s="3">
        <v>0</v>
      </c>
      <c r="E36" s="3">
        <f t="shared" si="1"/>
        <v>0</v>
      </c>
      <c r="F36" s="3"/>
    </row>
    <row r="37" spans="1:6" ht="12.75">
      <c r="A37" s="25" t="s">
        <v>39</v>
      </c>
      <c r="B37" s="40">
        <f>B18</f>
        <v>2</v>
      </c>
      <c r="C37" s="2" t="s">
        <v>0</v>
      </c>
      <c r="D37" s="3">
        <v>0</v>
      </c>
      <c r="E37" s="3">
        <f t="shared" si="1"/>
        <v>0</v>
      </c>
      <c r="F37" s="3"/>
    </row>
    <row r="38" spans="1:6" ht="12.75">
      <c r="A38" s="25" t="s">
        <v>40</v>
      </c>
      <c r="B38" s="40">
        <f>B19</f>
        <v>2</v>
      </c>
      <c r="C38" s="2" t="s">
        <v>0</v>
      </c>
      <c r="D38" s="3">
        <v>0</v>
      </c>
      <c r="E38" s="3">
        <f t="shared" si="1"/>
        <v>0</v>
      </c>
      <c r="F38" s="3"/>
    </row>
    <row r="39" spans="1:6" ht="12.75">
      <c r="A39" s="25" t="s">
        <v>51</v>
      </c>
      <c r="B39" s="40">
        <v>2</v>
      </c>
      <c r="C39" s="2" t="s">
        <v>0</v>
      </c>
      <c r="D39" s="3">
        <v>0</v>
      </c>
      <c r="E39" s="3">
        <f t="shared" si="1"/>
        <v>0</v>
      </c>
      <c r="F39" s="3"/>
    </row>
    <row r="40" spans="1:6" ht="12.75">
      <c r="A40" s="25" t="s">
        <v>41</v>
      </c>
      <c r="B40" s="40">
        <f>B20</f>
        <v>16</v>
      </c>
      <c r="C40" s="31" t="s">
        <v>0</v>
      </c>
      <c r="D40" s="3">
        <v>0</v>
      </c>
      <c r="E40" s="3">
        <f>B40*D40</f>
        <v>0</v>
      </c>
      <c r="F40" s="3"/>
    </row>
    <row r="41" spans="1:6" ht="12.75">
      <c r="A41" s="25" t="s">
        <v>54</v>
      </c>
      <c r="B41" s="40">
        <v>7</v>
      </c>
      <c r="C41" s="31" t="s">
        <v>0</v>
      </c>
      <c r="D41" s="3">
        <v>0</v>
      </c>
      <c r="E41" s="3">
        <f t="shared" si="1"/>
        <v>0</v>
      </c>
      <c r="F41" s="3"/>
    </row>
    <row r="42" spans="1:5" ht="12" customHeight="1">
      <c r="A42" s="17" t="s">
        <v>25</v>
      </c>
      <c r="B42" s="44">
        <f>10*B30</f>
        <v>10</v>
      </c>
      <c r="C42" s="18" t="s">
        <v>0</v>
      </c>
      <c r="D42" s="19">
        <v>0</v>
      </c>
      <c r="E42" s="19">
        <f t="shared" si="1"/>
        <v>0</v>
      </c>
    </row>
    <row r="43" spans="1:5" ht="12.75">
      <c r="A43" s="26" t="s">
        <v>26</v>
      </c>
      <c r="B43" s="43"/>
      <c r="C43" s="14"/>
      <c r="D43" s="15"/>
      <c r="E43" s="16">
        <f>SUM(E29:E42)</f>
        <v>0</v>
      </c>
    </row>
    <row r="44" spans="1:5" ht="12.75">
      <c r="A44" s="27"/>
      <c r="B44" s="45"/>
      <c r="C44" s="22"/>
      <c r="D44" s="12"/>
      <c r="E44" s="28"/>
    </row>
    <row r="45" spans="1:5" ht="12.75">
      <c r="A45" s="23" t="s">
        <v>27</v>
      </c>
      <c r="E45" s="28">
        <f>E26+E43</f>
        <v>0</v>
      </c>
    </row>
    <row r="46" spans="1:5" ht="12.75">
      <c r="A46" s="23"/>
      <c r="E46" s="21"/>
    </row>
    <row r="47" ht="12.75">
      <c r="A47" s="23" t="s">
        <v>28</v>
      </c>
    </row>
    <row r="48" ht="12.75">
      <c r="A48" s="23" t="s">
        <v>29</v>
      </c>
    </row>
    <row r="49" spans="1:5" ht="12.75">
      <c r="A49" s="25" t="s">
        <v>44</v>
      </c>
      <c r="B49" s="40">
        <v>12</v>
      </c>
      <c r="C49" s="22" t="s">
        <v>30</v>
      </c>
      <c r="D49" s="3">
        <v>0</v>
      </c>
      <c r="E49" s="12">
        <f>B49*D49</f>
        <v>0</v>
      </c>
    </row>
    <row r="50" spans="1:5" ht="12.75">
      <c r="A50" s="25" t="s">
        <v>31</v>
      </c>
      <c r="B50" s="40">
        <v>6</v>
      </c>
      <c r="C50" s="22" t="s">
        <v>30</v>
      </c>
      <c r="D50" s="3">
        <v>0</v>
      </c>
      <c r="E50" s="12">
        <f>B50*D50</f>
        <v>0</v>
      </c>
    </row>
    <row r="51" spans="1:5" ht="12.75">
      <c r="A51" s="29" t="s">
        <v>32</v>
      </c>
      <c r="B51" s="44">
        <v>8</v>
      </c>
      <c r="C51" s="18" t="s">
        <v>30</v>
      </c>
      <c r="D51" s="19">
        <v>0</v>
      </c>
      <c r="E51" s="19">
        <f>B51*D51</f>
        <v>0</v>
      </c>
    </row>
    <row r="52" spans="1:5" ht="12.75">
      <c r="A52" s="23" t="s">
        <v>33</v>
      </c>
      <c r="E52" s="21">
        <f>SUM(E49:E51)</f>
        <v>0</v>
      </c>
    </row>
    <row r="53" spans="1:5" ht="12.75">
      <c r="A53" s="23"/>
      <c r="E53" s="21"/>
    </row>
    <row r="54" ht="12.75">
      <c r="A54" s="23" t="s">
        <v>34</v>
      </c>
    </row>
    <row r="55" spans="1:7" s="30" customFormat="1" ht="12.75">
      <c r="A55" s="35" t="s">
        <v>45</v>
      </c>
      <c r="B55" s="45">
        <v>12</v>
      </c>
      <c r="C55" s="22" t="s">
        <v>30</v>
      </c>
      <c r="D55" s="12">
        <v>0</v>
      </c>
      <c r="E55" s="12">
        <f>B55*D55</f>
        <v>0</v>
      </c>
      <c r="G55" s="38"/>
    </row>
    <row r="56" spans="1:5" ht="12.75">
      <c r="A56" s="29" t="s">
        <v>35</v>
      </c>
      <c r="B56" s="44">
        <v>6</v>
      </c>
      <c r="C56" s="18" t="s">
        <v>30</v>
      </c>
      <c r="D56" s="19">
        <v>0</v>
      </c>
      <c r="E56" s="19">
        <f>B56*D56</f>
        <v>0</v>
      </c>
    </row>
    <row r="57" spans="1:5" ht="12.75">
      <c r="A57" s="23" t="s">
        <v>36</v>
      </c>
      <c r="E57" s="21">
        <f>E55+E56</f>
        <v>0</v>
      </c>
    </row>
    <row r="59" spans="1:7" s="32" customFormat="1" ht="12.75">
      <c r="A59" s="32" t="s">
        <v>48</v>
      </c>
      <c r="B59" s="46"/>
      <c r="C59" s="33"/>
      <c r="D59" s="34"/>
      <c r="E59" s="34">
        <f>E57+E52+E45+E8</f>
        <v>0</v>
      </c>
      <c r="G59" s="39"/>
    </row>
    <row r="61" spans="1:5" ht="12.75">
      <c r="A61" s="24" t="s">
        <v>47</v>
      </c>
      <c r="B61" s="40">
        <v>20</v>
      </c>
      <c r="C61" s="31" t="s">
        <v>46</v>
      </c>
      <c r="E61" s="3">
        <f>E59*B61/100</f>
        <v>0</v>
      </c>
    </row>
    <row r="63" spans="1:7" s="32" customFormat="1" ht="12.75">
      <c r="A63" s="32" t="s">
        <v>19</v>
      </c>
      <c r="B63" s="46"/>
      <c r="C63" s="33"/>
      <c r="D63" s="34"/>
      <c r="E63" s="34">
        <f>E59+E61</f>
        <v>0</v>
      </c>
      <c r="G63" s="39"/>
    </row>
  </sheetData>
  <sheetProtection/>
  <mergeCells count="2">
    <mergeCell ref="B3:C3"/>
    <mergeCell ref="B2:C2"/>
  </mergeCells>
  <printOptions/>
  <pageMargins left="0.75" right="0.75" top="1" bottom="1" header="0.4921259845" footer="0.4921259845"/>
  <pageSetup fitToHeight="1" fitToWidth="1" horizontalDpi="600" verticalDpi="600" orientation="portrait" paperSize="9" scale="82" r:id="rId1"/>
  <headerFooter scaleWithDoc="0" alignWithMargins="0">
    <oddHeader>&amp;LEU-rekonštr.socialok&amp;Relektroinštalácia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R.A.S.A.D.</cp:lastModifiedBy>
  <cp:lastPrinted>2014-11-20T09:03:59Z</cp:lastPrinted>
  <dcterms:created xsi:type="dcterms:W3CDTF">2008-03-06T08:05:55Z</dcterms:created>
  <dcterms:modified xsi:type="dcterms:W3CDTF">2015-02-17T07:56:04Z</dcterms:modified>
  <cp:category/>
  <cp:version/>
  <cp:contentType/>
  <cp:contentStatus/>
</cp:coreProperties>
</file>