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ýkaz Výmer" sheetId="1" r:id="rId1"/>
  </sheets>
  <definedNames>
    <definedName name="_xlnm.Print_Titles" localSheetId="0">'Výkaz Výmer'!$1:$12</definedName>
  </definedNames>
  <calcPr fullCalcOnLoad="1"/>
</workbook>
</file>

<file path=xl/sharedStrings.xml><?xml version="1.0" encoding="utf-8"?>
<sst xmlns="http://schemas.openxmlformats.org/spreadsheetml/2006/main" count="221" uniqueCount="176">
  <si>
    <t>VÝKAZ VÝMER</t>
  </si>
  <si>
    <t>Stavba:  Rekonštrukcia vstupu do budovy</t>
  </si>
  <si>
    <t>Objekt:   Stavebné práce a dodávky</t>
  </si>
  <si>
    <t xml:space="preserve">Objednávateľ:    </t>
  </si>
  <si>
    <t>Ekonomická univerzita v Bratislave, Dolnozemská č.1</t>
  </si>
  <si>
    <t xml:space="preserve">Schvaľoval:   </t>
  </si>
  <si>
    <t>Peter Hlubík</t>
  </si>
  <si>
    <t>Spracoval:  Mgr. Jana Kováčová</t>
  </si>
  <si>
    <t>Miesto:  Bratislava</t>
  </si>
  <si>
    <t>Dátum:   3.11.2014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</si>
  <si>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</si>
  <si>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</si>
  <si>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</si>
  <si>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</si>
  <si>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</si>
  <si>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</si>
  <si>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</si>
  <si>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</si>
  <si>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</si>
  <si>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</si>
  <si>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</si>
  <si>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</si>
  <si>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</si>
  <si>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</si>
  <si>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</si>
  <si>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</si>
  <si>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 xml:space="preserve">Zvislé a kompletné konštrukcie   </t>
  </si>
  <si>
    <t>31227311.8</t>
  </si>
  <si>
    <t xml:space="preserve">Murivo výplňové z tvárnic YTONG P+D s úchopnou kapsou na MC-5 a tenkovrst. maltu YTONG , hr.375   </t>
  </si>
  <si>
    <t>m3</t>
  </si>
  <si>
    <t xml:space="preserve">4,59*0,375*3,10   </t>
  </si>
  <si>
    <t xml:space="preserve">-1,50*0,375*0,86*2   </t>
  </si>
  <si>
    <t xml:space="preserve">Súčet   </t>
  </si>
  <si>
    <t>317165121</t>
  </si>
  <si>
    <t xml:space="preserve">Prekladový trámec YTONG šírky 150 mm , výšky 124 mm , dĺžky 1150 mm   </t>
  </si>
  <si>
    <t>ks</t>
  </si>
  <si>
    <t>34227210.4</t>
  </si>
  <si>
    <t xml:space="preserve">Priečky z tvárnic YTONG na MC-5 a tenkovrst. maltu YTONG , hr.150 mm   </t>
  </si>
  <si>
    <t>m2</t>
  </si>
  <si>
    <t xml:space="preserve">(4,59+5,78)*(0,10+3,00+0,05)   </t>
  </si>
  <si>
    <t xml:space="preserve">-0,90*2,10   </t>
  </si>
  <si>
    <t>342948112</t>
  </si>
  <si>
    <t xml:space="preserve">Ukotvenie priečok k murovaným konštrukciam   </t>
  </si>
  <si>
    <t>m</t>
  </si>
  <si>
    <t xml:space="preserve">1*3,15   </t>
  </si>
  <si>
    <t>34294811,P</t>
  </si>
  <si>
    <t xml:space="preserve">Ukotvenie muriva hr. do 400 mm k murovaným konštrukciam   </t>
  </si>
  <si>
    <t xml:space="preserve">1*3,10   </t>
  </si>
  <si>
    <t xml:space="preserve">Úpravy povrchov, podlahy, osadenie   </t>
  </si>
  <si>
    <t>612403399</t>
  </si>
  <si>
    <t xml:space="preserve">Hrubá výplň rýh na stenách akoukoľvek maltou , akejkoľvek šírky ryhy   </t>
  </si>
  <si>
    <t xml:space="preserve">3,05*2*2*0,10   </t>
  </si>
  <si>
    <t>61242-PC 1</t>
  </si>
  <si>
    <t xml:space="preserve">Príprava pdkladu pod  vnútorné omietky stien (oškrabanie a penetr.)   </t>
  </si>
  <si>
    <t xml:space="preserve">5,78*3,00+6,035*3,00   </t>
  </si>
  <si>
    <t xml:space="preserve">-0,90*2,02   </t>
  </si>
  <si>
    <t>612481119</t>
  </si>
  <si>
    <t xml:space="preserve">Potiahnutie vnútorných stien , sklotextílnou mriežkou   </t>
  </si>
  <si>
    <t xml:space="preserve">" jestv. plocha " 33,627   </t>
  </si>
  <si>
    <t xml:space="preserve">" + nové pl. " (4,44*2+5,78+4,59+6,035)*3,00   </t>
  </si>
  <si>
    <t xml:space="preserve">-1,00*2,02*2   </t>
  </si>
  <si>
    <t xml:space="preserve">-1,50*0,86*2   </t>
  </si>
  <si>
    <t xml:space="preserve">" + " (1,50+0,86*2)*0,15*2   </t>
  </si>
  <si>
    <t>61246514.3</t>
  </si>
  <si>
    <t xml:space="preserve">Vnútorná omietka stien štuková , ručné nanášanie, jemná štuková omietka , hr.do 4 mm   </t>
  </si>
  <si>
    <t>622481119</t>
  </si>
  <si>
    <t xml:space="preserve">Potiahnutie vonkajších stien, sklotextílnou mriežkou   </t>
  </si>
  <si>
    <t xml:space="preserve">(4,59+0,15)*3,00-1,50*0,86*2   </t>
  </si>
  <si>
    <t xml:space="preserve">(1,50+0,86*2)*0,15*2   </t>
  </si>
  <si>
    <t>62246423.4</t>
  </si>
  <si>
    <t xml:space="preserve">Vonkajšia omietka stien tenkovrstvová , silik. omietka roztieraná alebo ryhovaná , hr. 2 mm   </t>
  </si>
  <si>
    <t>642942111</t>
  </si>
  <si>
    <t xml:space="preserve">Osadenie oceľovej dverovej zárubne alebo rámu , plochy otvoru do 2,5 m2   </t>
  </si>
  <si>
    <t>5533198700</t>
  </si>
  <si>
    <t xml:space="preserve">Zárubeň oceľová CgU 90x197x16cm   </t>
  </si>
  <si>
    <t>9</t>
  </si>
  <si>
    <t xml:space="preserve">Ostatné konštrukcie a práce-búranie   </t>
  </si>
  <si>
    <t>91973611.1</t>
  </si>
  <si>
    <t xml:space="preserve">Rezanie betónového podkladu hr. do 100 mm   </t>
  </si>
  <si>
    <t xml:space="preserve">8,63*2*2+5,78+6,18   </t>
  </si>
  <si>
    <t>974042553</t>
  </si>
  <si>
    <t xml:space="preserve">Vysekanie rýh v betónovej dlažbe do hĺbky 100mm a šírky do 100mm ,  -0,02200t   </t>
  </si>
  <si>
    <t xml:space="preserve">4,04*2   </t>
  </si>
  <si>
    <t>974042554</t>
  </si>
  <si>
    <t xml:space="preserve">Vysekanie rýh v betónovej dlažbe do hĺbky 100mm a šírky do 150mm ,  -0,03300t   </t>
  </si>
  <si>
    <t xml:space="preserve">4,59+5,78   </t>
  </si>
  <si>
    <t>97404255.7</t>
  </si>
  <si>
    <t xml:space="preserve">Vysekanie rýh v betónovej dlažbe do hĺbky 100mm a šírky nad 300mm,  -0,08800t   </t>
  </si>
  <si>
    <t xml:space="preserve">4,59   </t>
  </si>
  <si>
    <t>95290111.1</t>
  </si>
  <si>
    <t xml:space="preserve">Vyčistenie priestorov občianskej výstavby (zametanie a umytie podláh , okien , dverí a zárubní / meria sa v m2 podlahovej plochy)   </t>
  </si>
  <si>
    <t xml:space="preserve">4,04*(5,78+6,035)   </t>
  </si>
  <si>
    <t>97901- PC 1</t>
  </si>
  <si>
    <t xml:space="preserve">Vnútrostavenisková zvislá a vodorovná doprava sutiny , ručne   </t>
  </si>
  <si>
    <t>t</t>
  </si>
  <si>
    <t>97908 - PC2</t>
  </si>
  <si>
    <t xml:space="preserve">Odvoz sutiny a vybúraných hmôt na skládku alebo miesto zhodnotenia   </t>
  </si>
  <si>
    <t>97908901.2</t>
  </si>
  <si>
    <t xml:space="preserve">Poplatok za skladovanie alebo zhodnotenie , 17 01 - ostatné   </t>
  </si>
  <si>
    <t>99</t>
  </si>
  <si>
    <t xml:space="preserve">Presun hmôt HSV   </t>
  </si>
  <si>
    <t>99928111.1</t>
  </si>
  <si>
    <t xml:space="preserve">Presun hmôt pre opravy a údržbu objektov , ručný   </t>
  </si>
  <si>
    <t>PSV</t>
  </si>
  <si>
    <t xml:space="preserve">Práce a dodávky PSV   </t>
  </si>
  <si>
    <t>763</t>
  </si>
  <si>
    <t xml:space="preserve">Konštrukcie - drevostavby   </t>
  </si>
  <si>
    <t>76313831.3</t>
  </si>
  <si>
    <t xml:space="preserve">Podhľad SDK - 1x12, 5 -OK , strop železobetónový , upevnenie na závesoch   </t>
  </si>
  <si>
    <t xml:space="preserve">4,044*(5,78+6,035)   </t>
  </si>
  <si>
    <t>998763-PC1</t>
  </si>
  <si>
    <t xml:space="preserve">Presun hmôt pre sádrokartónové konštrukcie   </t>
  </si>
  <si>
    <t>%</t>
  </si>
  <si>
    <t>766</t>
  </si>
  <si>
    <t xml:space="preserve">Konštrukcie stolárske   </t>
  </si>
  <si>
    <t>76661-PC1-2</t>
  </si>
  <si>
    <t xml:space="preserve">Montáž plastových výrobkov , s prísl. podľa popisu výrobkov   </t>
  </si>
  <si>
    <t>sub</t>
  </si>
  <si>
    <t>61141-PC1</t>
  </si>
  <si>
    <t xml:space="preserve">Plastové okno 1500/860 mm sklopné , z vonkajšej strany fólia hnedej farby , vč. interier. parapet. dosky a exter. AL poplast. parap. plechu   </t>
  </si>
  <si>
    <t>61142-PC1</t>
  </si>
  <si>
    <t xml:space="preserve">Plastová exter. celozaskl. stena rozm. 4040/3000 mm s 2-mi dvojkr. dverami 600+900/2140 mm s nadsvetl. 1500/860 mm, z vonkajšej strany fólia hnedej farby , vč. kompl. kovania   </t>
  </si>
  <si>
    <t>61142-PC2</t>
  </si>
  <si>
    <t xml:space="preserve">Plastová interier. celozaskl. stena rozm. 4040/3000 mm s 2-mi dvojkr. dverami 600+900/2140 mm s nadsvetl. 1500/860 mm , bielej farby , vč. kompl. kovania  a kotvenia do ŽB stropu nachádzajúcej  vo výške + 750 mm od horného rámu steny   </t>
  </si>
  <si>
    <t>76666111.2</t>
  </si>
  <si>
    <t xml:space="preserve">Montáž dverového krídla kompletiz. otváravého do oceľovej zárubne, jednokrídlové , vč. kovania   </t>
  </si>
  <si>
    <t>61171031P</t>
  </si>
  <si>
    <t xml:space="preserve">Dvere  vnútorné  fóliované M10 , plné 900/1970 mm vč. kovania   </t>
  </si>
  <si>
    <t xml:space="preserve">š.60, 70, 80, 90cm/STN,   </t>
  </si>
  <si>
    <t>99876620P</t>
  </si>
  <si>
    <t xml:space="preserve">Presun hmot pre konštrukcie stolárske   </t>
  </si>
  <si>
    <t>767</t>
  </si>
  <si>
    <t xml:space="preserve">Konštrukcie doplnkové kovové   </t>
  </si>
  <si>
    <t>76711281.2</t>
  </si>
  <si>
    <t xml:space="preserve">Demontáž celozaskl. stien vrátane dverí (bez rozbitia zasklenia),  -0,03300t   </t>
  </si>
  <si>
    <t xml:space="preserve">8,63*3,00*2+8,63*0,75   </t>
  </si>
  <si>
    <t>7675818PC</t>
  </si>
  <si>
    <t xml:space="preserve">Demontáž podhľadov FEAL , -0,00400t   </t>
  </si>
  <si>
    <t xml:space="preserve">8,63*(2,40+2,35+1,21-0,05*2)   </t>
  </si>
  <si>
    <t>7676621-PC</t>
  </si>
  <si>
    <t xml:space="preserve">Osadenie - montáž mreží pevných   </t>
  </si>
  <si>
    <t>5534 - PC1</t>
  </si>
  <si>
    <t xml:space="preserve">Atyp oceľ. mreže z exter. strany okien 1600/860 mm kotvené do steny , vč. povrchovej úpravy   </t>
  </si>
  <si>
    <t>99876720.2</t>
  </si>
  <si>
    <t xml:space="preserve">Presun hmôt pre kovové stavebné doplnkové konštrukcie   </t>
  </si>
  <si>
    <t>771</t>
  </si>
  <si>
    <t xml:space="preserve">Podlahy z dlaždíc   </t>
  </si>
  <si>
    <t>77144501P</t>
  </si>
  <si>
    <t xml:space="preserve">Montáž soklíkov z dlaždíc keramických do tmelu , rovné v. do 100 mm   </t>
  </si>
  <si>
    <t xml:space="preserve">4,44*2+5,78+4,59+6,035-0,90*2   </t>
  </si>
  <si>
    <t>597649832P</t>
  </si>
  <si>
    <t xml:space="preserve">Dlaždice keramické - gres  (300x300 mm)   </t>
  </si>
  <si>
    <t>7715419PC</t>
  </si>
  <si>
    <t xml:space="preserve">Opravy podláh keramických z dlažd. - gres veľ.  300 x 300 mm  ( vrát. materiálu ) , -0,00400t   </t>
  </si>
  <si>
    <t xml:space="preserve">" 8,63/0,30=29 ks " 29*2   </t>
  </si>
  <si>
    <t xml:space="preserve">" 5,78/0,30=20 ks " 20*1   </t>
  </si>
  <si>
    <t>99877120.2</t>
  </si>
  <si>
    <t xml:space="preserve">Presun hmôt pre podlahy z dlaždíc   </t>
  </si>
  <si>
    <t>783</t>
  </si>
  <si>
    <t xml:space="preserve">Dokončovacie práce - nátery   </t>
  </si>
  <si>
    <t>783225100</t>
  </si>
  <si>
    <t xml:space="preserve">Nátery kov.stav.doplnk.konštr. syntetické na vzduchu schnúce dvojnás. 1x s emailov.   </t>
  </si>
  <si>
    <t xml:space="preserve">" zárubeň " 1,00*2,02*0,26   </t>
  </si>
  <si>
    <t>783894612</t>
  </si>
  <si>
    <t xml:space="preserve">Náter farbami ekologickými riediteľnými vodou (SADAKRINOM bielym , alebo ekvivalent. ..) pre náter sadrokartón. stropov 2x   </t>
  </si>
  <si>
    <t>784</t>
  </si>
  <si>
    <t xml:space="preserve">Dokončovacie práce - maľby   </t>
  </si>
  <si>
    <t>784418011</t>
  </si>
  <si>
    <t xml:space="preserve">Zakrývanie otvorov, podláh a zariadení fóliou   </t>
  </si>
  <si>
    <t xml:space="preserve">" podlaha " 8,60*7,50   </t>
  </si>
  <si>
    <t>784452261</t>
  </si>
  <si>
    <t xml:space="preserve">Maľby z maliarskych zmesí tekutých (Primalex, Farmal, ..) ručne nanášané jednonásobné základné , na podklad jemnozrnný  výšky do 3, 80 m   </t>
  </si>
  <si>
    <t xml:space="preserve">" steny " 103,828   </t>
  </si>
  <si>
    <t>784452471</t>
  </si>
  <si>
    <t xml:space="preserve">Maľby z maliarskych zmesí tekutých (Primalex, Farmal, ..) ručne nanášané tónované alebo biele s bielym stropom , dvojnásobné na jemnozrnný podklad výšky do 3, 80 m   </t>
  </si>
  <si>
    <t xml:space="preserve">Celkom   </t>
  </si>
</sst>
</file>

<file path=xl/styles.xml><?xml version="1.0" encoding="utf-8"?>
<styleSheet xmlns="http://schemas.openxmlformats.org/spreadsheetml/2006/main">
  <numFmts count="1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;\-#,##0"/>
    <numFmt numFmtId="165" formatCode="#,##0.000;\-#,##0.000"/>
    <numFmt numFmtId="166" formatCode="#,##0.00;\-#,##0.00"/>
  </numFmts>
  <fonts count="50">
    <font>
      <sz val="8"/>
      <name val="Arial"/>
      <family val="2"/>
    </font>
    <font>
      <sz val="10"/>
      <name val="Arial"/>
      <family val="0"/>
    </font>
    <font>
      <b/>
      <sz val="14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8"/>
      <name val="Arial CYR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sz val="8"/>
      <color indexed="63"/>
      <name val="Arial CE"/>
      <family val="2"/>
    </font>
    <font>
      <sz val="8"/>
      <color indexed="25"/>
      <name val="Arial CE"/>
      <family val="2"/>
    </font>
    <font>
      <i/>
      <sz val="8"/>
      <color indexed="12"/>
      <name val="Arial CE"/>
      <family val="2"/>
    </font>
    <font>
      <i/>
      <sz val="7"/>
      <name val="Arial CE"/>
      <family val="2"/>
    </font>
    <font>
      <b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2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165" fontId="4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 wrapText="1"/>
    </xf>
    <xf numFmtId="165" fontId="12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164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wrapText="1"/>
    </xf>
    <xf numFmtId="165" fontId="13" fillId="0" borderId="10" xfId="0" applyNumberFormat="1" applyFont="1" applyBorder="1" applyAlignment="1">
      <alignment horizontal="right"/>
    </xf>
    <xf numFmtId="166" fontId="13" fillId="0" borderId="10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165" fontId="14" fillId="0" borderId="0" xfId="0" applyNumberFormat="1" applyFont="1" applyAlignment="1">
      <alignment horizontal="right" vertical="center"/>
    </xf>
    <xf numFmtId="166" fontId="14" fillId="0" borderId="0" xfId="0" applyNumberFormat="1" applyFont="1" applyAlignment="1">
      <alignment horizontal="right" vertical="center"/>
    </xf>
    <xf numFmtId="16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 wrapText="1"/>
    </xf>
    <xf numFmtId="165" fontId="15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right"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showGridLines="0" tabSelected="1" zoomScalePageLayoutView="0" workbookViewId="0" topLeftCell="A1">
      <pane ySplit="12" topLeftCell="A58" activePane="bottomLeft" state="frozen"/>
      <selection pane="topLeft" activeCell="A1" sqref="A1"/>
      <selection pane="bottomLeft" activeCell="I20" sqref="I20"/>
    </sheetView>
  </sheetViews>
  <sheetFormatPr defaultColWidth="10.5" defaultRowHeight="12" customHeight="1"/>
  <cols>
    <col min="1" max="1" width="7.5" style="3" customWidth="1"/>
    <col min="2" max="2" width="14.66015625" style="4" customWidth="1"/>
    <col min="3" max="3" width="48.5" style="4" customWidth="1"/>
    <col min="4" max="4" width="5.66015625" style="4" customWidth="1"/>
    <col min="5" max="5" width="10.83203125" style="5" customWidth="1"/>
    <col min="6" max="6" width="10.83203125" style="6" customWidth="1"/>
    <col min="7" max="7" width="17.16015625" style="6" customWidth="1"/>
    <col min="8" max="16384" width="10.5" style="2" customWidth="1"/>
  </cols>
  <sheetData>
    <row r="1" spans="1:7" s="1" customFormat="1" ht="27.75" customHeight="1">
      <c r="A1" s="49" t="s">
        <v>0</v>
      </c>
      <c r="B1" s="49"/>
      <c r="C1" s="49"/>
      <c r="D1" s="49"/>
      <c r="E1" s="49"/>
      <c r="F1" s="49"/>
      <c r="G1" s="49"/>
    </row>
    <row r="2" spans="1:7" s="1" customFormat="1" ht="12.75" customHeight="1">
      <c r="A2" s="7" t="s">
        <v>1</v>
      </c>
      <c r="B2" s="8"/>
      <c r="C2" s="8"/>
      <c r="D2" s="8"/>
      <c r="E2" s="8"/>
      <c r="F2" s="8"/>
      <c r="G2" s="8"/>
    </row>
    <row r="3" spans="1:7" s="1" customFormat="1" ht="12.75" customHeight="1">
      <c r="A3" s="9" t="s">
        <v>2</v>
      </c>
      <c r="B3" s="8"/>
      <c r="C3" s="8"/>
      <c r="D3" s="8"/>
      <c r="E3" s="8"/>
      <c r="F3" s="8"/>
      <c r="G3" s="8"/>
    </row>
    <row r="4" spans="1:7" s="1" customFormat="1" ht="13.5" customHeight="1">
      <c r="A4" s="10"/>
      <c r="B4" s="11"/>
      <c r="C4" s="10"/>
      <c r="D4" s="12"/>
      <c r="E4" s="13"/>
      <c r="F4" s="14"/>
      <c r="G4" s="14"/>
    </row>
    <row r="5" spans="1:7" s="1" customFormat="1" ht="6.75" customHeight="1">
      <c r="A5" s="50"/>
      <c r="B5" s="50"/>
      <c r="C5" s="50"/>
      <c r="D5" s="8"/>
      <c r="E5" s="8"/>
      <c r="F5" s="8"/>
      <c r="G5" s="8"/>
    </row>
    <row r="6" spans="1:7" s="1" customFormat="1" ht="12.75" customHeight="1">
      <c r="A6" s="8" t="s">
        <v>3</v>
      </c>
      <c r="B6" s="8"/>
      <c r="C6" s="13" t="s">
        <v>4</v>
      </c>
      <c r="D6" s="8"/>
      <c r="E6" s="8"/>
      <c r="F6" s="8"/>
      <c r="G6" s="8"/>
    </row>
    <row r="7" spans="1:7" s="1" customFormat="1" ht="13.5" customHeight="1">
      <c r="A7" s="8" t="s">
        <v>5</v>
      </c>
      <c r="B7" s="8"/>
      <c r="C7" s="13" t="s">
        <v>6</v>
      </c>
      <c r="D7" s="8"/>
      <c r="E7" s="51" t="s">
        <v>7</v>
      </c>
      <c r="F7" s="51"/>
      <c r="G7" s="51"/>
    </row>
    <row r="8" spans="1:7" s="1" customFormat="1" ht="13.5" customHeight="1">
      <c r="A8" s="8" t="s">
        <v>8</v>
      </c>
      <c r="B8" s="12"/>
      <c r="C8" s="12"/>
      <c r="D8" s="12"/>
      <c r="E8" s="51" t="s">
        <v>9</v>
      </c>
      <c r="F8" s="51"/>
      <c r="G8" s="14"/>
    </row>
    <row r="9" spans="1:7" s="1" customFormat="1" ht="6" customHeight="1">
      <c r="A9" s="15"/>
      <c r="B9" s="15"/>
      <c r="C9" s="15"/>
      <c r="D9" s="15"/>
      <c r="E9" s="15"/>
      <c r="F9" s="15"/>
      <c r="G9" s="15"/>
    </row>
    <row r="10" spans="1:7" s="1" customFormat="1" ht="24" customHeight="1">
      <c r="A10" s="16" t="s">
        <v>10</v>
      </c>
      <c r="B10" s="16" t="s">
        <v>11</v>
      </c>
      <c r="C10" s="16" t="s">
        <v>12</v>
      </c>
      <c r="D10" s="16" t="s">
        <v>13</v>
      </c>
      <c r="E10" s="16" t="s">
        <v>14</v>
      </c>
      <c r="F10" s="16" t="s">
        <v>15</v>
      </c>
      <c r="G10" s="16" t="s">
        <v>16</v>
      </c>
    </row>
    <row r="11" spans="1:7" s="1" customFormat="1" ht="12.75" customHeight="1" hidden="1">
      <c r="A11" s="16" t="s">
        <v>17</v>
      </c>
      <c r="B11" s="16" t="s">
        <v>18</v>
      </c>
      <c r="C11" s="16" t="s">
        <v>19</v>
      </c>
      <c r="D11" s="16" t="s">
        <v>20</v>
      </c>
      <c r="E11" s="16" t="s">
        <v>21</v>
      </c>
      <c r="F11" s="16" t="s">
        <v>22</v>
      </c>
      <c r="G11" s="16" t="s">
        <v>23</v>
      </c>
    </row>
    <row r="12" spans="1:7" s="1" customFormat="1" ht="4.5" customHeight="1">
      <c r="A12" s="15"/>
      <c r="B12" s="15"/>
      <c r="C12" s="15"/>
      <c r="D12" s="15"/>
      <c r="E12" s="15"/>
      <c r="F12" s="15"/>
      <c r="G12" s="15"/>
    </row>
    <row r="13" spans="1:7" s="1" customFormat="1" ht="30.75" customHeight="1">
      <c r="A13" s="17"/>
      <c r="B13" s="18" t="s">
        <v>24</v>
      </c>
      <c r="C13" s="18" t="s">
        <v>25</v>
      </c>
      <c r="D13" s="18"/>
      <c r="E13" s="19"/>
      <c r="F13" s="20"/>
      <c r="G13" s="20">
        <f>SUM(G14+G28+G50+G64)</f>
        <v>0</v>
      </c>
    </row>
    <row r="14" spans="1:7" s="1" customFormat="1" ht="28.5" customHeight="1">
      <c r="A14" s="21"/>
      <c r="B14" s="22" t="s">
        <v>19</v>
      </c>
      <c r="C14" s="22" t="s">
        <v>26</v>
      </c>
      <c r="D14" s="22"/>
      <c r="E14" s="23"/>
      <c r="F14" s="24"/>
      <c r="G14" s="24">
        <f>SUM(G15:G26)</f>
        <v>0</v>
      </c>
    </row>
    <row r="15" spans="1:7" s="1" customFormat="1" ht="24" customHeight="1">
      <c r="A15" s="25">
        <v>1</v>
      </c>
      <c r="B15" s="26" t="s">
        <v>27</v>
      </c>
      <c r="C15" s="26" t="s">
        <v>28</v>
      </c>
      <c r="D15" s="26" t="s">
        <v>29</v>
      </c>
      <c r="E15" s="27">
        <v>4.368</v>
      </c>
      <c r="F15" s="28">
        <v>0</v>
      </c>
      <c r="G15" s="28">
        <f>SUM(E15*F15)</f>
        <v>0</v>
      </c>
    </row>
    <row r="16" spans="1:7" s="1" customFormat="1" ht="13.5" customHeight="1">
      <c r="A16" s="29"/>
      <c r="B16" s="30"/>
      <c r="C16" s="30" t="s">
        <v>30</v>
      </c>
      <c r="D16" s="30"/>
      <c r="E16" s="31">
        <v>5.336</v>
      </c>
      <c r="F16" s="32"/>
      <c r="G16" s="32"/>
    </row>
    <row r="17" spans="1:7" s="1" customFormat="1" ht="13.5" customHeight="1">
      <c r="A17" s="29"/>
      <c r="B17" s="30"/>
      <c r="C17" s="30" t="s">
        <v>31</v>
      </c>
      <c r="D17" s="30"/>
      <c r="E17" s="31">
        <v>-0.968</v>
      </c>
      <c r="F17" s="32"/>
      <c r="G17" s="32"/>
    </row>
    <row r="18" spans="1:7" s="1" customFormat="1" ht="13.5" customHeight="1">
      <c r="A18" s="33"/>
      <c r="B18" s="34"/>
      <c r="C18" s="34" t="s">
        <v>32</v>
      </c>
      <c r="D18" s="34"/>
      <c r="E18" s="35">
        <v>4.368</v>
      </c>
      <c r="F18" s="36"/>
      <c r="G18" s="36"/>
    </row>
    <row r="19" spans="1:7" s="1" customFormat="1" ht="24" customHeight="1">
      <c r="A19" s="25">
        <v>2</v>
      </c>
      <c r="B19" s="26" t="s">
        <v>33</v>
      </c>
      <c r="C19" s="26" t="s">
        <v>34</v>
      </c>
      <c r="D19" s="26" t="s">
        <v>35</v>
      </c>
      <c r="E19" s="27">
        <v>1</v>
      </c>
      <c r="F19" s="28">
        <v>0</v>
      </c>
      <c r="G19" s="28">
        <f>SUM(E19*F19)</f>
        <v>0</v>
      </c>
    </row>
    <row r="20" spans="1:7" s="1" customFormat="1" ht="24" customHeight="1">
      <c r="A20" s="25">
        <v>3</v>
      </c>
      <c r="B20" s="26" t="s">
        <v>36</v>
      </c>
      <c r="C20" s="26" t="s">
        <v>37</v>
      </c>
      <c r="D20" s="26" t="s">
        <v>38</v>
      </c>
      <c r="E20" s="27">
        <v>30.776</v>
      </c>
      <c r="F20" s="28">
        <v>0</v>
      </c>
      <c r="G20" s="28">
        <f>SUM(E20*F20)</f>
        <v>0</v>
      </c>
    </row>
    <row r="21" spans="1:7" s="1" customFormat="1" ht="13.5" customHeight="1">
      <c r="A21" s="29"/>
      <c r="B21" s="30"/>
      <c r="C21" s="30" t="s">
        <v>39</v>
      </c>
      <c r="D21" s="30"/>
      <c r="E21" s="31">
        <v>32.666</v>
      </c>
      <c r="F21" s="32"/>
      <c r="G21" s="32"/>
    </row>
    <row r="22" spans="1:7" s="1" customFormat="1" ht="13.5" customHeight="1">
      <c r="A22" s="29"/>
      <c r="B22" s="30"/>
      <c r="C22" s="30" t="s">
        <v>40</v>
      </c>
      <c r="D22" s="30"/>
      <c r="E22" s="31">
        <v>-1.89</v>
      </c>
      <c r="F22" s="32"/>
      <c r="G22" s="32"/>
    </row>
    <row r="23" spans="1:7" s="1" customFormat="1" ht="13.5" customHeight="1">
      <c r="A23" s="33"/>
      <c r="B23" s="34"/>
      <c r="C23" s="34" t="s">
        <v>32</v>
      </c>
      <c r="D23" s="34"/>
      <c r="E23" s="35">
        <v>30.776</v>
      </c>
      <c r="F23" s="36"/>
      <c r="G23" s="36"/>
    </row>
    <row r="24" spans="1:7" s="1" customFormat="1" ht="13.5" customHeight="1">
      <c r="A24" s="25">
        <v>4</v>
      </c>
      <c r="B24" s="26" t="s">
        <v>41</v>
      </c>
      <c r="C24" s="26" t="s">
        <v>42</v>
      </c>
      <c r="D24" s="26" t="s">
        <v>43</v>
      </c>
      <c r="E24" s="27">
        <v>3.15</v>
      </c>
      <c r="F24" s="28">
        <v>0</v>
      </c>
      <c r="G24" s="28">
        <f>SUM(E24*F24)</f>
        <v>0</v>
      </c>
    </row>
    <row r="25" spans="1:7" s="1" customFormat="1" ht="13.5" customHeight="1">
      <c r="A25" s="29"/>
      <c r="B25" s="30"/>
      <c r="C25" s="30" t="s">
        <v>44</v>
      </c>
      <c r="D25" s="30"/>
      <c r="E25" s="31">
        <v>3.15</v>
      </c>
      <c r="F25" s="32"/>
      <c r="G25" s="32"/>
    </row>
    <row r="26" spans="1:7" s="1" customFormat="1" ht="24" customHeight="1">
      <c r="A26" s="25">
        <v>5</v>
      </c>
      <c r="B26" s="26" t="s">
        <v>45</v>
      </c>
      <c r="C26" s="26" t="s">
        <v>46</v>
      </c>
      <c r="D26" s="26" t="s">
        <v>43</v>
      </c>
      <c r="E26" s="27">
        <v>3.1</v>
      </c>
      <c r="F26" s="28">
        <v>0</v>
      </c>
      <c r="G26" s="28">
        <f>SUM(E26*F26)</f>
        <v>0</v>
      </c>
    </row>
    <row r="27" spans="1:7" s="1" customFormat="1" ht="13.5" customHeight="1">
      <c r="A27" s="29"/>
      <c r="B27" s="30"/>
      <c r="C27" s="30" t="s">
        <v>47</v>
      </c>
      <c r="D27" s="30"/>
      <c r="E27" s="31">
        <v>3.1</v>
      </c>
      <c r="F27" s="32"/>
      <c r="G27" s="32"/>
    </row>
    <row r="28" spans="1:7" s="1" customFormat="1" ht="28.5" customHeight="1">
      <c r="A28" s="21"/>
      <c r="B28" s="22" t="s">
        <v>22</v>
      </c>
      <c r="C28" s="22" t="s">
        <v>48</v>
      </c>
      <c r="D28" s="22"/>
      <c r="E28" s="23"/>
      <c r="F28" s="24"/>
      <c r="G28" s="24">
        <f>SUM(G29:G49)</f>
        <v>0</v>
      </c>
    </row>
    <row r="29" spans="1:7" s="1" customFormat="1" ht="24" customHeight="1">
      <c r="A29" s="25">
        <v>6</v>
      </c>
      <c r="B29" s="26" t="s">
        <v>49</v>
      </c>
      <c r="C29" s="26" t="s">
        <v>50</v>
      </c>
      <c r="D29" s="26" t="s">
        <v>38</v>
      </c>
      <c r="E29" s="27">
        <v>1.22</v>
      </c>
      <c r="F29" s="28">
        <v>0</v>
      </c>
      <c r="G29" s="28">
        <f>SUM(E29*F29)</f>
        <v>0</v>
      </c>
    </row>
    <row r="30" spans="1:7" s="1" customFormat="1" ht="13.5" customHeight="1">
      <c r="A30" s="29"/>
      <c r="B30" s="30"/>
      <c r="C30" s="30" t="s">
        <v>51</v>
      </c>
      <c r="D30" s="30"/>
      <c r="E30" s="31">
        <v>1.22</v>
      </c>
      <c r="F30" s="32"/>
      <c r="G30" s="32"/>
    </row>
    <row r="31" spans="1:7" s="1" customFormat="1" ht="24" customHeight="1">
      <c r="A31" s="25">
        <v>7</v>
      </c>
      <c r="B31" s="26" t="s">
        <v>52</v>
      </c>
      <c r="C31" s="26" t="s">
        <v>53</v>
      </c>
      <c r="D31" s="26" t="s">
        <v>38</v>
      </c>
      <c r="E31" s="27">
        <v>33.627</v>
      </c>
      <c r="F31" s="28">
        <v>0</v>
      </c>
      <c r="G31" s="28">
        <f>SUM(E31*F31)</f>
        <v>0</v>
      </c>
    </row>
    <row r="32" spans="1:7" s="1" customFormat="1" ht="13.5" customHeight="1">
      <c r="A32" s="29"/>
      <c r="B32" s="30"/>
      <c r="C32" s="30" t="s">
        <v>54</v>
      </c>
      <c r="D32" s="30"/>
      <c r="E32" s="31">
        <v>35.445</v>
      </c>
      <c r="F32" s="32"/>
      <c r="G32" s="32"/>
    </row>
    <row r="33" spans="1:7" s="1" customFormat="1" ht="13.5" customHeight="1">
      <c r="A33" s="29"/>
      <c r="B33" s="30"/>
      <c r="C33" s="30" t="s">
        <v>55</v>
      </c>
      <c r="D33" s="30"/>
      <c r="E33" s="31">
        <v>-1.818</v>
      </c>
      <c r="F33" s="32"/>
      <c r="G33" s="32"/>
    </row>
    <row r="34" spans="1:7" s="1" customFormat="1" ht="13.5" customHeight="1">
      <c r="A34" s="33"/>
      <c r="B34" s="34"/>
      <c r="C34" s="34" t="s">
        <v>32</v>
      </c>
      <c r="D34" s="34"/>
      <c r="E34" s="35">
        <v>33.627</v>
      </c>
      <c r="F34" s="36"/>
      <c r="G34" s="36"/>
    </row>
    <row r="35" spans="1:7" s="1" customFormat="1" ht="13.5" customHeight="1">
      <c r="A35" s="25">
        <v>8</v>
      </c>
      <c r="B35" s="26" t="s">
        <v>56</v>
      </c>
      <c r="C35" s="26" t="s">
        <v>57</v>
      </c>
      <c r="D35" s="26" t="s">
        <v>38</v>
      </c>
      <c r="E35" s="27">
        <v>103.828</v>
      </c>
      <c r="F35" s="28">
        <v>0</v>
      </c>
      <c r="G35" s="28">
        <f>SUM(E35*F35)</f>
        <v>0</v>
      </c>
    </row>
    <row r="36" spans="1:7" s="1" customFormat="1" ht="13.5" customHeight="1">
      <c r="A36" s="29"/>
      <c r="B36" s="30"/>
      <c r="C36" s="30" t="s">
        <v>58</v>
      </c>
      <c r="D36" s="30"/>
      <c r="E36" s="31">
        <v>33.627</v>
      </c>
      <c r="F36" s="32"/>
      <c r="G36" s="32"/>
    </row>
    <row r="37" spans="1:7" s="1" customFormat="1" ht="13.5" customHeight="1">
      <c r="A37" s="29"/>
      <c r="B37" s="30"/>
      <c r="C37" s="30" t="s">
        <v>59</v>
      </c>
      <c r="D37" s="30"/>
      <c r="E37" s="31">
        <v>75.855</v>
      </c>
      <c r="F37" s="32"/>
      <c r="G37" s="32"/>
    </row>
    <row r="38" spans="1:7" s="1" customFormat="1" ht="13.5" customHeight="1">
      <c r="A38" s="29"/>
      <c r="B38" s="30"/>
      <c r="C38" s="30" t="s">
        <v>60</v>
      </c>
      <c r="D38" s="30"/>
      <c r="E38" s="31">
        <v>-4.04</v>
      </c>
      <c r="F38" s="32"/>
      <c r="G38" s="32"/>
    </row>
    <row r="39" spans="1:7" s="1" customFormat="1" ht="13.5" customHeight="1">
      <c r="A39" s="29"/>
      <c r="B39" s="30"/>
      <c r="C39" s="30" t="s">
        <v>61</v>
      </c>
      <c r="D39" s="30"/>
      <c r="E39" s="31">
        <v>-2.58</v>
      </c>
      <c r="F39" s="32"/>
      <c r="G39" s="32"/>
    </row>
    <row r="40" spans="1:7" s="1" customFormat="1" ht="13.5" customHeight="1">
      <c r="A40" s="29"/>
      <c r="B40" s="30"/>
      <c r="C40" s="30" t="s">
        <v>62</v>
      </c>
      <c r="D40" s="30"/>
      <c r="E40" s="31">
        <v>0.966</v>
      </c>
      <c r="F40" s="32"/>
      <c r="G40" s="32"/>
    </row>
    <row r="41" spans="1:7" s="1" customFormat="1" ht="13.5" customHeight="1">
      <c r="A41" s="33"/>
      <c r="B41" s="34"/>
      <c r="C41" s="34" t="s">
        <v>32</v>
      </c>
      <c r="D41" s="34"/>
      <c r="E41" s="35">
        <v>103.828</v>
      </c>
      <c r="F41" s="36"/>
      <c r="G41" s="36"/>
    </row>
    <row r="42" spans="1:7" s="1" customFormat="1" ht="24" customHeight="1">
      <c r="A42" s="25">
        <v>9</v>
      </c>
      <c r="B42" s="26" t="s">
        <v>63</v>
      </c>
      <c r="C42" s="26" t="s">
        <v>64</v>
      </c>
      <c r="D42" s="26" t="s">
        <v>38</v>
      </c>
      <c r="E42" s="27">
        <v>103.828</v>
      </c>
      <c r="F42" s="28">
        <v>0</v>
      </c>
      <c r="G42" s="28">
        <f>SUM(E42*F42)</f>
        <v>0</v>
      </c>
    </row>
    <row r="43" spans="1:7" s="1" customFormat="1" ht="13.5" customHeight="1">
      <c r="A43" s="25">
        <v>10</v>
      </c>
      <c r="B43" s="26" t="s">
        <v>65</v>
      </c>
      <c r="C43" s="26" t="s">
        <v>66</v>
      </c>
      <c r="D43" s="26" t="s">
        <v>38</v>
      </c>
      <c r="E43" s="27">
        <v>12.606</v>
      </c>
      <c r="F43" s="28">
        <v>0</v>
      </c>
      <c r="G43" s="28">
        <f>SUM(E43*F43)</f>
        <v>0</v>
      </c>
    </row>
    <row r="44" spans="1:7" s="1" customFormat="1" ht="13.5" customHeight="1">
      <c r="A44" s="29"/>
      <c r="B44" s="30"/>
      <c r="C44" s="30" t="s">
        <v>67</v>
      </c>
      <c r="D44" s="30"/>
      <c r="E44" s="31">
        <v>11.64</v>
      </c>
      <c r="F44" s="32"/>
      <c r="G44" s="32"/>
    </row>
    <row r="45" spans="1:7" s="1" customFormat="1" ht="13.5" customHeight="1">
      <c r="A45" s="29"/>
      <c r="B45" s="30"/>
      <c r="C45" s="30" t="s">
        <v>68</v>
      </c>
      <c r="D45" s="30"/>
      <c r="E45" s="31">
        <v>0.966</v>
      </c>
      <c r="F45" s="32"/>
      <c r="G45" s="32"/>
    </row>
    <row r="46" spans="1:7" s="1" customFormat="1" ht="13.5" customHeight="1">
      <c r="A46" s="33"/>
      <c r="B46" s="34"/>
      <c r="C46" s="34" t="s">
        <v>32</v>
      </c>
      <c r="D46" s="34"/>
      <c r="E46" s="35">
        <v>12.606</v>
      </c>
      <c r="F46" s="36"/>
      <c r="G46" s="36"/>
    </row>
    <row r="47" spans="1:7" s="1" customFormat="1" ht="24" customHeight="1">
      <c r="A47" s="25">
        <v>11</v>
      </c>
      <c r="B47" s="26" t="s">
        <v>69</v>
      </c>
      <c r="C47" s="26" t="s">
        <v>70</v>
      </c>
      <c r="D47" s="26" t="s">
        <v>38</v>
      </c>
      <c r="E47" s="27">
        <v>12.606</v>
      </c>
      <c r="F47" s="28">
        <v>0</v>
      </c>
      <c r="G47" s="28">
        <f>SUM(E47*F47)</f>
        <v>0</v>
      </c>
    </row>
    <row r="48" spans="1:7" s="1" customFormat="1" ht="24" customHeight="1">
      <c r="A48" s="25">
        <v>12</v>
      </c>
      <c r="B48" s="26" t="s">
        <v>71</v>
      </c>
      <c r="C48" s="26" t="s">
        <v>72</v>
      </c>
      <c r="D48" s="26" t="s">
        <v>35</v>
      </c>
      <c r="E48" s="27">
        <v>1</v>
      </c>
      <c r="F48" s="28">
        <v>0</v>
      </c>
      <c r="G48" s="28">
        <f>SUM(E48*F48)</f>
        <v>0</v>
      </c>
    </row>
    <row r="49" spans="1:7" s="1" customFormat="1" ht="13.5" customHeight="1">
      <c r="A49" s="37">
        <v>13</v>
      </c>
      <c r="B49" s="38" t="s">
        <v>73</v>
      </c>
      <c r="C49" s="38" t="s">
        <v>74</v>
      </c>
      <c r="D49" s="38" t="s">
        <v>35</v>
      </c>
      <c r="E49" s="39">
        <v>1</v>
      </c>
      <c r="F49" s="40">
        <v>0</v>
      </c>
      <c r="G49" s="28">
        <f>SUM(E49*F49)</f>
        <v>0</v>
      </c>
    </row>
    <row r="50" spans="1:7" s="1" customFormat="1" ht="28.5" customHeight="1">
      <c r="A50" s="21"/>
      <c r="B50" s="22" t="s">
        <v>75</v>
      </c>
      <c r="C50" s="22" t="s">
        <v>76</v>
      </c>
      <c r="D50" s="22"/>
      <c r="E50" s="23"/>
      <c r="F50" s="24"/>
      <c r="G50" s="24">
        <f>SUM(G51:G63)</f>
        <v>0</v>
      </c>
    </row>
    <row r="51" spans="1:7" s="1" customFormat="1" ht="13.5" customHeight="1">
      <c r="A51" s="25">
        <v>14</v>
      </c>
      <c r="B51" s="26" t="s">
        <v>77</v>
      </c>
      <c r="C51" s="26" t="s">
        <v>78</v>
      </c>
      <c r="D51" s="26" t="s">
        <v>43</v>
      </c>
      <c r="E51" s="27">
        <v>46.48</v>
      </c>
      <c r="F51" s="28">
        <v>0</v>
      </c>
      <c r="G51" s="28">
        <f>SUM(E51*F51)</f>
        <v>0</v>
      </c>
    </row>
    <row r="52" spans="1:7" s="1" customFormat="1" ht="13.5" customHeight="1">
      <c r="A52" s="29"/>
      <c r="B52" s="30"/>
      <c r="C52" s="30" t="s">
        <v>79</v>
      </c>
      <c r="D52" s="30"/>
      <c r="E52" s="31">
        <v>46.48</v>
      </c>
      <c r="F52" s="32"/>
      <c r="G52" s="32"/>
    </row>
    <row r="53" spans="1:7" s="1" customFormat="1" ht="24" customHeight="1">
      <c r="A53" s="25">
        <v>15</v>
      </c>
      <c r="B53" s="26" t="s">
        <v>80</v>
      </c>
      <c r="C53" s="26" t="s">
        <v>81</v>
      </c>
      <c r="D53" s="26" t="s">
        <v>43</v>
      </c>
      <c r="E53" s="27">
        <v>8.08</v>
      </c>
      <c r="F53" s="28">
        <v>0</v>
      </c>
      <c r="G53" s="28">
        <f>SUM(E53*F53)</f>
        <v>0</v>
      </c>
    </row>
    <row r="54" spans="1:7" s="1" customFormat="1" ht="13.5" customHeight="1">
      <c r="A54" s="29"/>
      <c r="B54" s="30"/>
      <c r="C54" s="30" t="s">
        <v>82</v>
      </c>
      <c r="D54" s="30"/>
      <c r="E54" s="31">
        <v>8.08</v>
      </c>
      <c r="F54" s="32"/>
      <c r="G54" s="32"/>
    </row>
    <row r="55" spans="1:7" s="1" customFormat="1" ht="24" customHeight="1">
      <c r="A55" s="25">
        <v>16</v>
      </c>
      <c r="B55" s="26" t="s">
        <v>83</v>
      </c>
      <c r="C55" s="26" t="s">
        <v>84</v>
      </c>
      <c r="D55" s="26" t="s">
        <v>43</v>
      </c>
      <c r="E55" s="27">
        <v>10.37</v>
      </c>
      <c r="F55" s="28">
        <v>0</v>
      </c>
      <c r="G55" s="28">
        <f>SUM(E55*F55)</f>
        <v>0</v>
      </c>
    </row>
    <row r="56" spans="1:7" s="1" customFormat="1" ht="13.5" customHeight="1">
      <c r="A56" s="29"/>
      <c r="B56" s="30"/>
      <c r="C56" s="30" t="s">
        <v>85</v>
      </c>
      <c r="D56" s="30"/>
      <c r="E56" s="31">
        <v>10.37</v>
      </c>
      <c r="F56" s="32"/>
      <c r="G56" s="32"/>
    </row>
    <row r="57" spans="1:7" s="1" customFormat="1" ht="24" customHeight="1">
      <c r="A57" s="25">
        <v>17</v>
      </c>
      <c r="B57" s="26" t="s">
        <v>86</v>
      </c>
      <c r="C57" s="26" t="s">
        <v>87</v>
      </c>
      <c r="D57" s="26" t="s">
        <v>43</v>
      </c>
      <c r="E57" s="27">
        <v>4.59</v>
      </c>
      <c r="F57" s="28">
        <v>0</v>
      </c>
      <c r="G57" s="28">
        <f>SUM(E57*F57)</f>
        <v>0</v>
      </c>
    </row>
    <row r="58" spans="1:7" s="1" customFormat="1" ht="13.5" customHeight="1">
      <c r="A58" s="29"/>
      <c r="B58" s="30"/>
      <c r="C58" s="30" t="s">
        <v>88</v>
      </c>
      <c r="D58" s="30"/>
      <c r="E58" s="31">
        <v>4.59</v>
      </c>
      <c r="F58" s="32"/>
      <c r="G58" s="32"/>
    </row>
    <row r="59" spans="1:7" s="1" customFormat="1" ht="34.5" customHeight="1">
      <c r="A59" s="25">
        <v>18</v>
      </c>
      <c r="B59" s="26" t="s">
        <v>89</v>
      </c>
      <c r="C59" s="26" t="s">
        <v>90</v>
      </c>
      <c r="D59" s="26" t="s">
        <v>38</v>
      </c>
      <c r="E59" s="27">
        <v>47.733</v>
      </c>
      <c r="F59" s="28">
        <v>0</v>
      </c>
      <c r="G59" s="28">
        <f>SUM(E59*F59)</f>
        <v>0</v>
      </c>
    </row>
    <row r="60" spans="1:7" s="1" customFormat="1" ht="13.5" customHeight="1">
      <c r="A60" s="29"/>
      <c r="B60" s="30"/>
      <c r="C60" s="30" t="s">
        <v>91</v>
      </c>
      <c r="D60" s="30"/>
      <c r="E60" s="31">
        <v>47.733</v>
      </c>
      <c r="F60" s="32"/>
      <c r="G60" s="32"/>
    </row>
    <row r="61" spans="1:7" s="1" customFormat="1" ht="24" customHeight="1">
      <c r="A61" s="25">
        <v>19</v>
      </c>
      <c r="B61" s="26" t="s">
        <v>92</v>
      </c>
      <c r="C61" s="26" t="s">
        <v>93</v>
      </c>
      <c r="D61" s="26" t="s">
        <v>94</v>
      </c>
      <c r="E61" s="27">
        <v>3.462</v>
      </c>
      <c r="F61" s="28">
        <v>0</v>
      </c>
      <c r="G61" s="28">
        <f>SUM(E61*F61)</f>
        <v>0</v>
      </c>
    </row>
    <row r="62" spans="1:7" s="1" customFormat="1" ht="24" customHeight="1">
      <c r="A62" s="25">
        <v>20</v>
      </c>
      <c r="B62" s="26" t="s">
        <v>95</v>
      </c>
      <c r="C62" s="26" t="s">
        <v>96</v>
      </c>
      <c r="D62" s="26" t="s">
        <v>94</v>
      </c>
      <c r="E62" s="27">
        <v>3.462</v>
      </c>
      <c r="F62" s="28">
        <v>0</v>
      </c>
      <c r="G62" s="28">
        <f>SUM(E62*F62)</f>
        <v>0</v>
      </c>
    </row>
    <row r="63" spans="1:7" s="1" customFormat="1" ht="24" customHeight="1">
      <c r="A63" s="25">
        <v>21</v>
      </c>
      <c r="B63" s="26" t="s">
        <v>97</v>
      </c>
      <c r="C63" s="26" t="s">
        <v>98</v>
      </c>
      <c r="D63" s="26" t="s">
        <v>94</v>
      </c>
      <c r="E63" s="27">
        <v>3.462</v>
      </c>
      <c r="F63" s="28">
        <v>0</v>
      </c>
      <c r="G63" s="28">
        <f>SUM(E63*F63)</f>
        <v>0</v>
      </c>
    </row>
    <row r="64" spans="1:7" s="1" customFormat="1" ht="28.5" customHeight="1">
      <c r="A64" s="21"/>
      <c r="B64" s="22" t="s">
        <v>99</v>
      </c>
      <c r="C64" s="22" t="s">
        <v>100</v>
      </c>
      <c r="D64" s="22"/>
      <c r="E64" s="23"/>
      <c r="F64" s="24"/>
      <c r="G64" s="24">
        <f>SUM(G65)</f>
        <v>0</v>
      </c>
    </row>
    <row r="65" spans="1:7" s="1" customFormat="1" ht="13.5" customHeight="1">
      <c r="A65" s="25">
        <v>22</v>
      </c>
      <c r="B65" s="26" t="s">
        <v>101</v>
      </c>
      <c r="C65" s="26" t="s">
        <v>102</v>
      </c>
      <c r="D65" s="26" t="s">
        <v>94</v>
      </c>
      <c r="E65" s="27">
        <v>6.813</v>
      </c>
      <c r="F65" s="28">
        <v>0</v>
      </c>
      <c r="G65" s="28">
        <f>SUM(E65*F65)</f>
        <v>0</v>
      </c>
    </row>
    <row r="66" spans="1:7" s="1" customFormat="1" ht="30.75" customHeight="1">
      <c r="A66" s="17"/>
      <c r="B66" s="18" t="s">
        <v>103</v>
      </c>
      <c r="C66" s="18" t="s">
        <v>104</v>
      </c>
      <c r="D66" s="18"/>
      <c r="E66" s="19"/>
      <c r="F66" s="20"/>
      <c r="G66" s="20">
        <f>SUM(G67+G71+G80+G88+G97+G101)</f>
        <v>0</v>
      </c>
    </row>
    <row r="67" spans="1:7" s="1" customFormat="1" ht="28.5" customHeight="1">
      <c r="A67" s="21"/>
      <c r="B67" s="22" t="s">
        <v>105</v>
      </c>
      <c r="C67" s="22" t="s">
        <v>106</v>
      </c>
      <c r="D67" s="22"/>
      <c r="E67" s="23"/>
      <c r="F67" s="24"/>
      <c r="G67" s="24">
        <f>SUM(G68:G70)</f>
        <v>0</v>
      </c>
    </row>
    <row r="68" spans="1:7" s="1" customFormat="1" ht="24" customHeight="1">
      <c r="A68" s="25">
        <v>23</v>
      </c>
      <c r="B68" s="26" t="s">
        <v>107</v>
      </c>
      <c r="C68" s="26" t="s">
        <v>108</v>
      </c>
      <c r="D68" s="26" t="s">
        <v>38</v>
      </c>
      <c r="E68" s="27">
        <v>47.78</v>
      </c>
      <c r="F68" s="28">
        <v>0</v>
      </c>
      <c r="G68" s="28">
        <f>SUM(E68*F68)</f>
        <v>0</v>
      </c>
    </row>
    <row r="69" spans="1:7" s="1" customFormat="1" ht="13.5" customHeight="1">
      <c r="A69" s="29"/>
      <c r="B69" s="30"/>
      <c r="C69" s="30" t="s">
        <v>109</v>
      </c>
      <c r="D69" s="30"/>
      <c r="E69" s="31">
        <v>47.78</v>
      </c>
      <c r="F69" s="32"/>
      <c r="G69" s="32"/>
    </row>
    <row r="70" spans="1:7" s="1" customFormat="1" ht="13.5" customHeight="1">
      <c r="A70" s="25">
        <v>24</v>
      </c>
      <c r="B70" s="26" t="s">
        <v>110</v>
      </c>
      <c r="C70" s="26" t="s">
        <v>111</v>
      </c>
      <c r="D70" s="26" t="s">
        <v>112</v>
      </c>
      <c r="E70" s="27">
        <v>12.81</v>
      </c>
      <c r="F70" s="28">
        <v>0</v>
      </c>
      <c r="G70" s="28">
        <f>SUM(E70*F70)</f>
        <v>0</v>
      </c>
    </row>
    <row r="71" spans="1:7" s="1" customFormat="1" ht="28.5" customHeight="1">
      <c r="A71" s="21"/>
      <c r="B71" s="22" t="s">
        <v>113</v>
      </c>
      <c r="C71" s="22" t="s">
        <v>114</v>
      </c>
      <c r="D71" s="22"/>
      <c r="E71" s="23"/>
      <c r="F71" s="24"/>
      <c r="G71" s="24">
        <f>SUM(G72:G79)</f>
        <v>0</v>
      </c>
    </row>
    <row r="72" spans="1:7" s="1" customFormat="1" ht="24" customHeight="1">
      <c r="A72" s="25">
        <v>25</v>
      </c>
      <c r="B72" s="26" t="s">
        <v>115</v>
      </c>
      <c r="C72" s="26" t="s">
        <v>116</v>
      </c>
      <c r="D72" s="26" t="s">
        <v>117</v>
      </c>
      <c r="E72" s="27">
        <v>1</v>
      </c>
      <c r="F72" s="28">
        <v>0</v>
      </c>
      <c r="G72" s="28">
        <f aca="true" t="shared" si="0" ref="G72:G77">SUM(E72*F72)</f>
        <v>0</v>
      </c>
    </row>
    <row r="73" spans="1:7" s="1" customFormat="1" ht="34.5" customHeight="1">
      <c r="A73" s="37">
        <v>26</v>
      </c>
      <c r="B73" s="38" t="s">
        <v>118</v>
      </c>
      <c r="C73" s="38" t="s">
        <v>119</v>
      </c>
      <c r="D73" s="38" t="s">
        <v>35</v>
      </c>
      <c r="E73" s="39">
        <v>2</v>
      </c>
      <c r="F73" s="40">
        <v>0</v>
      </c>
      <c r="G73" s="28">
        <f t="shared" si="0"/>
        <v>0</v>
      </c>
    </row>
    <row r="74" spans="1:7" s="1" customFormat="1" ht="45" customHeight="1">
      <c r="A74" s="37">
        <v>27</v>
      </c>
      <c r="B74" s="38" t="s">
        <v>120</v>
      </c>
      <c r="C74" s="38" t="s">
        <v>121</v>
      </c>
      <c r="D74" s="38" t="s">
        <v>35</v>
      </c>
      <c r="E74" s="39">
        <v>1</v>
      </c>
      <c r="F74" s="40">
        <v>0</v>
      </c>
      <c r="G74" s="28">
        <f t="shared" si="0"/>
        <v>0</v>
      </c>
    </row>
    <row r="75" spans="1:7" s="1" customFormat="1" ht="55.5" customHeight="1">
      <c r="A75" s="37">
        <v>28</v>
      </c>
      <c r="B75" s="38" t="s">
        <v>122</v>
      </c>
      <c r="C75" s="38" t="s">
        <v>123</v>
      </c>
      <c r="D75" s="38" t="s">
        <v>35</v>
      </c>
      <c r="E75" s="39">
        <v>1</v>
      </c>
      <c r="F75" s="40">
        <v>0</v>
      </c>
      <c r="G75" s="28">
        <f t="shared" si="0"/>
        <v>0</v>
      </c>
    </row>
    <row r="76" spans="1:7" s="1" customFormat="1" ht="24" customHeight="1">
      <c r="A76" s="25">
        <v>29</v>
      </c>
      <c r="B76" s="26" t="s">
        <v>124</v>
      </c>
      <c r="C76" s="26" t="s">
        <v>125</v>
      </c>
      <c r="D76" s="26" t="s">
        <v>35</v>
      </c>
      <c r="E76" s="27">
        <v>1</v>
      </c>
      <c r="F76" s="28">
        <v>0</v>
      </c>
      <c r="G76" s="28">
        <f t="shared" si="0"/>
        <v>0</v>
      </c>
    </row>
    <row r="77" spans="1:7" s="1" customFormat="1" ht="24" customHeight="1">
      <c r="A77" s="37">
        <v>30</v>
      </c>
      <c r="B77" s="38" t="s">
        <v>126</v>
      </c>
      <c r="C77" s="38" t="s">
        <v>127</v>
      </c>
      <c r="D77" s="38" t="s">
        <v>35</v>
      </c>
      <c r="E77" s="39">
        <v>1</v>
      </c>
      <c r="F77" s="40">
        <v>0</v>
      </c>
      <c r="G77" s="28">
        <f t="shared" si="0"/>
        <v>0</v>
      </c>
    </row>
    <row r="78" spans="1:7" s="1" customFormat="1" ht="13.5" customHeight="1">
      <c r="A78" s="41"/>
      <c r="B78" s="42"/>
      <c r="C78" s="42" t="s">
        <v>128</v>
      </c>
      <c r="D78" s="42"/>
      <c r="E78" s="43"/>
      <c r="F78" s="44"/>
      <c r="G78" s="44"/>
    </row>
    <row r="79" spans="1:7" s="1" customFormat="1" ht="13.5" customHeight="1">
      <c r="A79" s="25">
        <v>31</v>
      </c>
      <c r="B79" s="26" t="s">
        <v>129</v>
      </c>
      <c r="C79" s="26" t="s">
        <v>130</v>
      </c>
      <c r="D79" s="26" t="s">
        <v>112</v>
      </c>
      <c r="E79" s="27">
        <v>109.615</v>
      </c>
      <c r="F79" s="28">
        <v>0</v>
      </c>
      <c r="G79" s="28">
        <f>SUM(E79*F79)</f>
        <v>0</v>
      </c>
    </row>
    <row r="80" spans="1:7" s="1" customFormat="1" ht="28.5" customHeight="1">
      <c r="A80" s="21"/>
      <c r="B80" s="22" t="s">
        <v>131</v>
      </c>
      <c r="C80" s="22" t="s">
        <v>132</v>
      </c>
      <c r="D80" s="22"/>
      <c r="E80" s="23"/>
      <c r="F80" s="24"/>
      <c r="G80" s="24">
        <f>SUM(G81:G87)</f>
        <v>0</v>
      </c>
    </row>
    <row r="81" spans="1:7" s="1" customFormat="1" ht="24" customHeight="1">
      <c r="A81" s="25">
        <v>32</v>
      </c>
      <c r="B81" s="26" t="s">
        <v>133</v>
      </c>
      <c r="C81" s="26" t="s">
        <v>134</v>
      </c>
      <c r="D81" s="26" t="s">
        <v>38</v>
      </c>
      <c r="E81" s="27">
        <v>58.253</v>
      </c>
      <c r="F81" s="28">
        <v>0</v>
      </c>
      <c r="G81" s="28">
        <f>SUM(E81*F81)</f>
        <v>0</v>
      </c>
    </row>
    <row r="82" spans="1:7" s="1" customFormat="1" ht="13.5" customHeight="1">
      <c r="A82" s="29"/>
      <c r="B82" s="30"/>
      <c r="C82" s="30" t="s">
        <v>135</v>
      </c>
      <c r="D82" s="30"/>
      <c r="E82" s="31">
        <v>58.253</v>
      </c>
      <c r="F82" s="32"/>
      <c r="G82" s="32"/>
    </row>
    <row r="83" spans="1:7" s="1" customFormat="1" ht="13.5" customHeight="1">
      <c r="A83" s="25">
        <v>33</v>
      </c>
      <c r="B83" s="26" t="s">
        <v>136</v>
      </c>
      <c r="C83" s="26" t="s">
        <v>137</v>
      </c>
      <c r="D83" s="26" t="s">
        <v>38</v>
      </c>
      <c r="E83" s="27">
        <v>50.572</v>
      </c>
      <c r="F83" s="28">
        <v>0</v>
      </c>
      <c r="G83" s="28">
        <f>SUM(E83*F83)</f>
        <v>0</v>
      </c>
    </row>
    <row r="84" spans="1:7" s="1" customFormat="1" ht="13.5" customHeight="1">
      <c r="A84" s="29"/>
      <c r="B84" s="30"/>
      <c r="C84" s="30" t="s">
        <v>138</v>
      </c>
      <c r="D84" s="30"/>
      <c r="E84" s="31">
        <v>50.572</v>
      </c>
      <c r="F84" s="32"/>
      <c r="G84" s="32"/>
    </row>
    <row r="85" spans="1:7" s="1" customFormat="1" ht="13.5" customHeight="1">
      <c r="A85" s="25">
        <v>34</v>
      </c>
      <c r="B85" s="26" t="s">
        <v>139</v>
      </c>
      <c r="C85" s="26" t="s">
        <v>140</v>
      </c>
      <c r="D85" s="26" t="s">
        <v>35</v>
      </c>
      <c r="E85" s="27">
        <v>2</v>
      </c>
      <c r="F85" s="28">
        <v>0</v>
      </c>
      <c r="G85" s="28">
        <f>SUM(E85*F85)</f>
        <v>0</v>
      </c>
    </row>
    <row r="86" spans="1:7" s="1" customFormat="1" ht="24" customHeight="1">
      <c r="A86" s="37">
        <v>35</v>
      </c>
      <c r="B86" s="38" t="s">
        <v>141</v>
      </c>
      <c r="C86" s="38" t="s">
        <v>142</v>
      </c>
      <c r="D86" s="38" t="s">
        <v>35</v>
      </c>
      <c r="E86" s="39">
        <v>2</v>
      </c>
      <c r="F86" s="40">
        <v>0</v>
      </c>
      <c r="G86" s="28">
        <f>SUM(E86*F86)</f>
        <v>0</v>
      </c>
    </row>
    <row r="87" spans="1:7" s="1" customFormat="1" ht="13.5" customHeight="1">
      <c r="A87" s="25">
        <v>36</v>
      </c>
      <c r="B87" s="26" t="s">
        <v>143</v>
      </c>
      <c r="C87" s="26" t="s">
        <v>144</v>
      </c>
      <c r="D87" s="26" t="s">
        <v>112</v>
      </c>
      <c r="E87" s="27">
        <v>11.792</v>
      </c>
      <c r="F87" s="28">
        <v>0</v>
      </c>
      <c r="G87" s="28">
        <f>SUM(E87*F87)</f>
        <v>0</v>
      </c>
    </row>
    <row r="88" spans="1:7" s="1" customFormat="1" ht="28.5" customHeight="1">
      <c r="A88" s="21"/>
      <c r="B88" s="22" t="s">
        <v>145</v>
      </c>
      <c r="C88" s="22" t="s">
        <v>146</v>
      </c>
      <c r="D88" s="22"/>
      <c r="E88" s="23"/>
      <c r="F88" s="24"/>
      <c r="G88" s="24">
        <f>SUM(G89:G96)</f>
        <v>0</v>
      </c>
    </row>
    <row r="89" spans="1:7" s="1" customFormat="1" ht="24" customHeight="1">
      <c r="A89" s="25">
        <v>37</v>
      </c>
      <c r="B89" s="26" t="s">
        <v>147</v>
      </c>
      <c r="C89" s="26" t="s">
        <v>148</v>
      </c>
      <c r="D89" s="26" t="s">
        <v>43</v>
      </c>
      <c r="E89" s="27">
        <v>23.485</v>
      </c>
      <c r="F89" s="28">
        <v>0</v>
      </c>
      <c r="G89" s="28">
        <f>SUM(E89*F89)</f>
        <v>0</v>
      </c>
    </row>
    <row r="90" spans="1:7" s="1" customFormat="1" ht="13.5" customHeight="1">
      <c r="A90" s="29"/>
      <c r="B90" s="30"/>
      <c r="C90" s="30" t="s">
        <v>149</v>
      </c>
      <c r="D90" s="30"/>
      <c r="E90" s="31">
        <v>23.485</v>
      </c>
      <c r="F90" s="32"/>
      <c r="G90" s="32"/>
    </row>
    <row r="91" spans="1:7" s="1" customFormat="1" ht="13.5" customHeight="1">
      <c r="A91" s="37">
        <v>38</v>
      </c>
      <c r="B91" s="38" t="s">
        <v>150</v>
      </c>
      <c r="C91" s="38" t="s">
        <v>151</v>
      </c>
      <c r="D91" s="38" t="s">
        <v>38</v>
      </c>
      <c r="E91" s="39">
        <v>4</v>
      </c>
      <c r="F91" s="40">
        <v>0</v>
      </c>
      <c r="G91" s="28">
        <f>SUM(E91*F91)</f>
        <v>0</v>
      </c>
    </row>
    <row r="92" spans="1:7" s="1" customFormat="1" ht="24" customHeight="1">
      <c r="A92" s="25">
        <v>39</v>
      </c>
      <c r="B92" s="26" t="s">
        <v>152</v>
      </c>
      <c r="C92" s="26" t="s">
        <v>153</v>
      </c>
      <c r="D92" s="26" t="s">
        <v>35</v>
      </c>
      <c r="E92" s="27">
        <v>78</v>
      </c>
      <c r="F92" s="28">
        <v>0</v>
      </c>
      <c r="G92" s="28">
        <f>SUM(E92*F92)</f>
        <v>0</v>
      </c>
    </row>
    <row r="93" spans="1:7" s="1" customFormat="1" ht="13.5" customHeight="1">
      <c r="A93" s="29"/>
      <c r="B93" s="30"/>
      <c r="C93" s="30" t="s">
        <v>154</v>
      </c>
      <c r="D93" s="30"/>
      <c r="E93" s="31">
        <v>58</v>
      </c>
      <c r="F93" s="32"/>
      <c r="G93" s="32"/>
    </row>
    <row r="94" spans="1:7" s="1" customFormat="1" ht="13.5" customHeight="1">
      <c r="A94" s="29"/>
      <c r="B94" s="30"/>
      <c r="C94" s="30" t="s">
        <v>155</v>
      </c>
      <c r="D94" s="30"/>
      <c r="E94" s="31">
        <v>20</v>
      </c>
      <c r="F94" s="32"/>
      <c r="G94" s="32"/>
    </row>
    <row r="95" spans="1:7" s="1" customFormat="1" ht="13.5" customHeight="1">
      <c r="A95" s="33"/>
      <c r="B95" s="34"/>
      <c r="C95" s="34" t="s">
        <v>32</v>
      </c>
      <c r="D95" s="34"/>
      <c r="E95" s="35">
        <v>78</v>
      </c>
      <c r="F95" s="36"/>
      <c r="G95" s="36"/>
    </row>
    <row r="96" spans="1:7" s="1" customFormat="1" ht="13.5" customHeight="1">
      <c r="A96" s="25">
        <v>40</v>
      </c>
      <c r="B96" s="26" t="s">
        <v>156</v>
      </c>
      <c r="C96" s="26" t="s">
        <v>157</v>
      </c>
      <c r="D96" s="26" t="s">
        <v>112</v>
      </c>
      <c r="E96" s="27">
        <v>4.371</v>
      </c>
      <c r="F96" s="28">
        <v>0</v>
      </c>
      <c r="G96" s="28">
        <f>SUM(E96*F96)</f>
        <v>0</v>
      </c>
    </row>
    <row r="97" spans="1:7" s="1" customFormat="1" ht="28.5" customHeight="1">
      <c r="A97" s="21"/>
      <c r="B97" s="22" t="s">
        <v>158</v>
      </c>
      <c r="C97" s="22" t="s">
        <v>159</v>
      </c>
      <c r="D97" s="22"/>
      <c r="E97" s="23"/>
      <c r="F97" s="24"/>
      <c r="G97" s="24">
        <f>SUM(G98:G100)</f>
        <v>0</v>
      </c>
    </row>
    <row r="98" spans="1:7" s="1" customFormat="1" ht="24" customHeight="1">
      <c r="A98" s="25">
        <v>41</v>
      </c>
      <c r="B98" s="26" t="s">
        <v>160</v>
      </c>
      <c r="C98" s="26" t="s">
        <v>161</v>
      </c>
      <c r="D98" s="26" t="s">
        <v>38</v>
      </c>
      <c r="E98" s="27">
        <v>0.525</v>
      </c>
      <c r="F98" s="28">
        <v>0</v>
      </c>
      <c r="G98" s="28">
        <f>SUM(E98*F98)</f>
        <v>0</v>
      </c>
    </row>
    <row r="99" spans="1:7" s="1" customFormat="1" ht="13.5" customHeight="1">
      <c r="A99" s="29"/>
      <c r="B99" s="30"/>
      <c r="C99" s="30" t="s">
        <v>162</v>
      </c>
      <c r="D99" s="30"/>
      <c r="E99" s="31">
        <v>0.525</v>
      </c>
      <c r="F99" s="32"/>
      <c r="G99" s="32"/>
    </row>
    <row r="100" spans="1:7" s="1" customFormat="1" ht="34.5" customHeight="1">
      <c r="A100" s="25">
        <v>42</v>
      </c>
      <c r="B100" s="26" t="s">
        <v>163</v>
      </c>
      <c r="C100" s="26" t="s">
        <v>164</v>
      </c>
      <c r="D100" s="26" t="s">
        <v>38</v>
      </c>
      <c r="E100" s="27">
        <v>47.78</v>
      </c>
      <c r="F100" s="28">
        <v>0</v>
      </c>
      <c r="G100" s="28">
        <f>SUM(E100*F100)</f>
        <v>0</v>
      </c>
    </row>
    <row r="101" spans="1:7" s="1" customFormat="1" ht="28.5" customHeight="1">
      <c r="A101" s="21"/>
      <c r="B101" s="22" t="s">
        <v>165</v>
      </c>
      <c r="C101" s="22" t="s">
        <v>166</v>
      </c>
      <c r="D101" s="22"/>
      <c r="E101" s="23"/>
      <c r="F101" s="24"/>
      <c r="G101" s="24">
        <f>SUM(G102:G106)</f>
        <v>0</v>
      </c>
    </row>
    <row r="102" spans="1:7" s="1" customFormat="1" ht="13.5" customHeight="1">
      <c r="A102" s="25">
        <v>43</v>
      </c>
      <c r="B102" s="26" t="s">
        <v>167</v>
      </c>
      <c r="C102" s="26" t="s">
        <v>168</v>
      </c>
      <c r="D102" s="26" t="s">
        <v>38</v>
      </c>
      <c r="E102" s="27">
        <v>64.5</v>
      </c>
      <c r="F102" s="28">
        <v>0</v>
      </c>
      <c r="G102" s="28">
        <f>SUM(E102*F102)</f>
        <v>0</v>
      </c>
    </row>
    <row r="103" spans="1:7" s="1" customFormat="1" ht="13.5" customHeight="1">
      <c r="A103" s="29"/>
      <c r="B103" s="30"/>
      <c r="C103" s="30" t="s">
        <v>169</v>
      </c>
      <c r="D103" s="30"/>
      <c r="E103" s="31">
        <v>64.5</v>
      </c>
      <c r="F103" s="32"/>
      <c r="G103" s="32"/>
    </row>
    <row r="104" spans="1:7" s="1" customFormat="1" ht="34.5" customHeight="1">
      <c r="A104" s="25">
        <v>44</v>
      </c>
      <c r="B104" s="26" t="s">
        <v>170</v>
      </c>
      <c r="C104" s="26" t="s">
        <v>171</v>
      </c>
      <c r="D104" s="26" t="s">
        <v>38</v>
      </c>
      <c r="E104" s="27">
        <v>103.828</v>
      </c>
      <c r="F104" s="28">
        <v>0</v>
      </c>
      <c r="G104" s="28">
        <f>SUM(E104*F104)</f>
        <v>0</v>
      </c>
    </row>
    <row r="105" spans="1:7" s="1" customFormat="1" ht="13.5" customHeight="1">
      <c r="A105" s="29"/>
      <c r="B105" s="30"/>
      <c r="C105" s="30" t="s">
        <v>172</v>
      </c>
      <c r="D105" s="30"/>
      <c r="E105" s="31">
        <v>103.828</v>
      </c>
      <c r="F105" s="32"/>
      <c r="G105" s="32"/>
    </row>
    <row r="106" spans="1:7" s="1" customFormat="1" ht="34.5" customHeight="1">
      <c r="A106" s="25">
        <v>45</v>
      </c>
      <c r="B106" s="26" t="s">
        <v>173</v>
      </c>
      <c r="C106" s="26" t="s">
        <v>174</v>
      </c>
      <c r="D106" s="26" t="s">
        <v>38</v>
      </c>
      <c r="E106" s="27">
        <v>103.828</v>
      </c>
      <c r="F106" s="28">
        <v>0</v>
      </c>
      <c r="G106" s="28">
        <f>SUM(E106*F106)</f>
        <v>0</v>
      </c>
    </row>
    <row r="107" spans="1:7" s="1" customFormat="1" ht="30.75" customHeight="1">
      <c r="A107" s="45"/>
      <c r="B107" s="46"/>
      <c r="C107" s="46" t="s">
        <v>175</v>
      </c>
      <c r="D107" s="46"/>
      <c r="E107" s="47"/>
      <c r="F107" s="48"/>
      <c r="G107" s="48">
        <f>SUM(G13+G66)</f>
        <v>0</v>
      </c>
    </row>
  </sheetData>
  <sheetProtection selectLockedCells="1" selectUnlockedCells="1"/>
  <mergeCells count="4">
    <mergeCell ref="A1:G1"/>
    <mergeCell ref="A5:C5"/>
    <mergeCell ref="E7:G7"/>
    <mergeCell ref="E8:F8"/>
  </mergeCells>
  <printOptions/>
  <pageMargins left="0.39375" right="0.39375" top="0.7875" bottom="0.7875" header="0.5118055555555555" footer="0"/>
  <pageSetup fitToHeight="100" fitToWidth="1" horizontalDpi="300" verticalDpi="300" orientation="portrait" paperSize="9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EU</cp:lastModifiedBy>
  <dcterms:created xsi:type="dcterms:W3CDTF">2014-12-17T06:54:56Z</dcterms:created>
  <dcterms:modified xsi:type="dcterms:W3CDTF">2014-12-17T08:17:01Z</dcterms:modified>
  <cp:category/>
  <cp:version/>
  <cp:contentType/>
  <cp:contentStatus/>
</cp:coreProperties>
</file>